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625" windowHeight="922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<sst xmlns="http://schemas.openxmlformats.org/spreadsheetml/2006/main" count="59" uniqueCount="59">
  <si>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Раздел, подраздел</t>
  </si>
  <si>
    <t>Наименование расходов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</si>
  <si>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</si>
  <si>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</si>
  <si>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</si>
  <si>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</si>
  <si>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</si>
  <si>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</si>
  <si>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</si>
  <si>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</si>
  <si>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</si>
  <si>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</si>
  <si>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</si>
  <si>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</si>
  <si>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</si>
  <si>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</si>
  <si>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</si>
  <si>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ИТОГО</t>
  </si>
  <si>
    <t>Назначено</t>
  </si>
  <si>
    <t>Исполнено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</si>
  <si>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</si>
  <si>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Сельское хозяйство и рыболовство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</si>
  <si>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</si>
  <si>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</si>
  <si>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</si>
  <si>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</si>
  <si>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</si>
  <si>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</si>
  <si>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</si>
  <si>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</si>
  <si>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</si>
  <si>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</si>
  <si>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</si>
  <si>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</si>
  <si>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Охрана семьи и детства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</si>
  <si>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</si>
  <si>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</si>
  <si>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</si>
  <si>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</si>
  <si>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Транспорт</t>
  </si>
  <si>
    <t>Физическая культура и спорт</t>
  </si>
  <si>
    <t>Прочие межбюджетные трансферты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</si>
  <si>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</si>
  <si>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</si>
  <si>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государтсвенной власти субъектов РФ, местных администраций</t>
  </si>
  <si>
    <t>Обеспечение деятельности финансовых,  налоговых и таможенных органов и органов финансового  (финансово-бюджетного) надзора</t>
  </si>
  <si>
    <t>Дошкольное образование</t>
  </si>
  <si>
    <t>Дотации на выравнивание бюджетной обеспеченности субъектов РФ и муниципальных образований</t>
  </si>
  <si>
    <t xml:space="preserve">Приложение </t>
  </si>
  <si>
    <t>Анализ исполнения расходов бюджета Добрянского муниципального района за 1 квартал 2014 года по функциональной структуре расходов</t>
  </si>
  <si>
    <t>Уточненный бюджет (в ред. решения ЗС от 19.03.2014 № 766)</t>
  </si>
  <si>
    <t>По данным отчета об исполнении бюджета     (ф. 0503117)</t>
  </si>
  <si>
    <t>Обеспечение проведения выборов и референдумов</t>
  </si>
  <si>
    <t>Кассовый план на отчетную дату</t>
  </si>
  <si>
    <t>% испол-я к уточнен. бюджету, (гр.6/гр3*100)</t>
  </si>
  <si>
    <t>% испол-я ккассовому плану, (гр.6/гр4*100)</t>
  </si>
  <si>
    <t>Показателей отчета по графе "Назначено" и решения о бюджете, тыс.руб. (гр.5-гр.3)</t>
  </si>
  <si>
    <t>к Информации КСП ДМР</t>
  </si>
  <si>
    <t>от 12.05.2014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</si>
</sst>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000"/>
    <numFmt numFmtId="174" formatCode="0.0"/>
    <numFmt numFmtId="175" formatCode="#,##0.0"/>
    <numFmt numFmtId="176" formatCode="0.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3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17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17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2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175" fontId="2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9.57421875" style="0" customWidth="1"/>
    <col min="2" max="2" width="43.8515625" style="0" customWidth="1"/>
    <col min="3" max="4" width="13.28125" style="0" customWidth="1"/>
    <col min="5" max="5" width="13.57421875" style="0" customWidth="1"/>
    <col min="6" max="6" width="13.421875" style="0" customWidth="1"/>
    <col min="7" max="8" width="14.140625" style="0" customWidth="1"/>
    <col min="9" max="9" width="12.140625" style="0" customWidth="1"/>
  </cols>
  <sheetData>
    <row r="1" spans="5:9" ht="15.75">
      <c r="E1" s="1"/>
      <c r="F1" s="1"/>
      <c r="G1" s="21" t="s">
        <v>48</v>
      </c>
      <c r="H1" s="21"/>
      <c r="I1" s="21"/>
    </row>
    <row r="2" spans="5:9" ht="15.75" customHeight="1">
      <c r="E2" s="1"/>
      <c r="F2" s="1"/>
      <c r="G2" s="28" t="s">
        <v>57</v>
      </c>
      <c r="H2" s="28"/>
      <c r="I2" s="29"/>
    </row>
    <row r="3" spans="7:9" ht="15.75" customHeight="1">
      <c r="G3" s="36" t="s">
        <v>58</v>
      </c>
      <c r="H3" s="36"/>
      <c r="I3" s="29"/>
    </row>
    <row r="4" spans="2:9" ht="52.5" customHeight="1">
      <c r="B4" s="30" t="s">
        <v>49</v>
      </c>
      <c r="C4" s="30"/>
      <c r="D4" s="30"/>
      <c r="E4" s="31"/>
      <c r="F4" s="31"/>
      <c r="G4" s="31"/>
      <c r="H4" s="31"/>
      <c r="I4" s="31"/>
    </row>
    <row r="6" spans="1:9" ht="111" customHeight="1">
      <c r="A6" s="32" t="s">
        <v>0</v>
      </c>
      <c r="B6" s="38" t="s">
        <v>1</v>
      </c>
      <c r="C6" s="37" t="s">
        <v>50</v>
      </c>
      <c r="D6" s="37" t="s">
        <v>53</v>
      </c>
      <c r="E6" s="41" t="s">
        <v>51</v>
      </c>
      <c r="F6" s="42"/>
      <c r="G6" s="32" t="s">
        <v>54</v>
      </c>
      <c r="H6" s="32" t="s">
        <v>55</v>
      </c>
      <c r="I6" s="34" t="s">
        <v>56</v>
      </c>
    </row>
    <row r="7" spans="1:9" ht="126.75" customHeight="1">
      <c r="A7" s="33"/>
      <c r="B7" s="39"/>
      <c r="C7" s="40"/>
      <c r="D7" s="33"/>
      <c r="E7" s="13" t="s">
        <v>18</v>
      </c>
      <c r="F7" s="4" t="s">
        <v>19</v>
      </c>
      <c r="G7" s="33"/>
      <c r="H7" s="33"/>
      <c r="I7" s="35"/>
    </row>
    <row r="8" spans="1:9" ht="16.5" customHeight="1">
      <c r="A8" s="3">
        <v>1</v>
      </c>
      <c r="B8" s="4">
        <v>2</v>
      </c>
      <c r="C8" s="3">
        <v>3</v>
      </c>
      <c r="D8" s="27">
        <v>4</v>
      </c>
      <c r="E8" s="13">
        <v>5</v>
      </c>
      <c r="F8" s="7">
        <v>6</v>
      </c>
      <c r="G8" s="13">
        <v>7</v>
      </c>
      <c r="H8" s="13">
        <v>8</v>
      </c>
      <c r="I8" s="7">
        <v>9</v>
      </c>
    </row>
    <row r="9" spans="1:9" ht="15.75">
      <c r="A9" s="8">
        <v>100</v>
      </c>
      <c r="B9" s="9" t="s">
        <v>2</v>
      </c>
      <c r="C9" s="16">
        <f>C10+C11+C12+C13+C15+C16+C14</f>
        <v>121921.3</v>
      </c>
      <c r="D9" s="23">
        <f>D10+D11+D12+D13+D14+D15+D16</f>
        <v>27993.5</v>
      </c>
      <c r="E9" s="16">
        <f>E10+E11+E12+E13+E15+E16+E14</f>
        <v>127424</v>
      </c>
      <c r="F9" s="16">
        <f>F10+F11+F12+F13+F15+F16+F14</f>
        <v>26715.6</v>
      </c>
      <c r="G9" s="18">
        <f aca="true" t="shared" si="0" ref="G9:G14">F9/C9*100</f>
        <v>21.91216793128026</v>
      </c>
      <c r="H9" s="18">
        <f>F9/D9*100</f>
        <v>95.43501169914444</v>
      </c>
      <c r="I9" s="16">
        <f>I10+I11+I12+I13+I15+I16+I14</f>
        <v>5502.699999999997</v>
      </c>
    </row>
    <row r="10" spans="1:9" ht="47.25">
      <c r="A10" s="5">
        <v>102</v>
      </c>
      <c r="B10" s="6" t="s">
        <v>43</v>
      </c>
      <c r="C10" s="15">
        <v>1953.3</v>
      </c>
      <c r="D10" s="24">
        <v>455.2</v>
      </c>
      <c r="E10" s="17">
        <v>1953.3</v>
      </c>
      <c r="F10" s="15">
        <v>455.2</v>
      </c>
      <c r="G10" s="17">
        <f t="shared" si="0"/>
        <v>23.30415194798546</v>
      </c>
      <c r="H10" s="17">
        <f>F10/D10*100</f>
        <v>100</v>
      </c>
      <c r="I10" s="15">
        <f aca="true" t="shared" si="1" ref="I10:I19">E10-C10</f>
        <v>0</v>
      </c>
    </row>
    <row r="11" spans="1:9" ht="78.75">
      <c r="A11" s="5">
        <v>103</v>
      </c>
      <c r="B11" s="14" t="s">
        <v>20</v>
      </c>
      <c r="C11" s="15">
        <v>4430</v>
      </c>
      <c r="D11" s="24">
        <v>779.9</v>
      </c>
      <c r="E11" s="17">
        <v>4430</v>
      </c>
      <c r="F11" s="15">
        <v>779.9</v>
      </c>
      <c r="G11" s="17">
        <f t="shared" si="0"/>
        <v>17.604966139954854</v>
      </c>
      <c r="H11" s="17">
        <f aca="true" t="shared" si="2" ref="H11:H53">F11/D11*100</f>
        <v>100</v>
      </c>
      <c r="I11" s="15">
        <f t="shared" si="1"/>
        <v>0</v>
      </c>
    </row>
    <row r="12" spans="1:9" ht="63">
      <c r="A12" s="5">
        <v>104</v>
      </c>
      <c r="B12" s="6" t="s">
        <v>44</v>
      </c>
      <c r="C12" s="15">
        <v>33805.5</v>
      </c>
      <c r="D12" s="24">
        <v>7608.3</v>
      </c>
      <c r="E12" s="15">
        <v>33805.5</v>
      </c>
      <c r="F12" s="15">
        <v>7474.5</v>
      </c>
      <c r="G12" s="17">
        <f t="shared" si="0"/>
        <v>22.11030749434264</v>
      </c>
      <c r="H12" s="17">
        <f t="shared" si="2"/>
        <v>98.24139426678758</v>
      </c>
      <c r="I12" s="15">
        <f t="shared" si="1"/>
        <v>0</v>
      </c>
    </row>
    <row r="13" spans="1:9" ht="64.5" customHeight="1">
      <c r="A13" s="5">
        <v>106</v>
      </c>
      <c r="B13" s="6" t="s">
        <v>45</v>
      </c>
      <c r="C13" s="15">
        <v>16856.8</v>
      </c>
      <c r="D13" s="24">
        <v>3565.2</v>
      </c>
      <c r="E13" s="15">
        <v>16856.8</v>
      </c>
      <c r="F13" s="15">
        <v>3558.7</v>
      </c>
      <c r="G13" s="17">
        <f t="shared" si="0"/>
        <v>21.111361587015328</v>
      </c>
      <c r="H13" s="17">
        <f t="shared" si="2"/>
        <v>99.81768203747336</v>
      </c>
      <c r="I13" s="15">
        <f t="shared" si="1"/>
        <v>0</v>
      </c>
    </row>
    <row r="14" spans="1:9" ht="36.75" customHeight="1">
      <c r="A14" s="5">
        <v>107</v>
      </c>
      <c r="B14" s="12" t="s">
        <v>52</v>
      </c>
      <c r="C14" s="15">
        <v>300</v>
      </c>
      <c r="D14" s="24">
        <v>0</v>
      </c>
      <c r="E14" s="15">
        <v>300</v>
      </c>
      <c r="F14" s="15">
        <v>0</v>
      </c>
      <c r="G14" s="17">
        <f t="shared" si="0"/>
        <v>0</v>
      </c>
      <c r="H14" s="17">
        <v>0</v>
      </c>
      <c r="I14" s="15">
        <f t="shared" si="1"/>
        <v>0</v>
      </c>
    </row>
    <row r="15" spans="1:9" ht="15.75">
      <c r="A15" s="5">
        <v>111</v>
      </c>
      <c r="B15" s="6" t="s">
        <v>3</v>
      </c>
      <c r="C15" s="15">
        <v>500</v>
      </c>
      <c r="D15" s="24">
        <v>0</v>
      </c>
      <c r="E15" s="15">
        <v>500</v>
      </c>
      <c r="F15" s="15">
        <v>0</v>
      </c>
      <c r="G15" s="17">
        <v>0</v>
      </c>
      <c r="H15" s="17">
        <v>0</v>
      </c>
      <c r="I15" s="15">
        <f t="shared" si="1"/>
        <v>0</v>
      </c>
    </row>
    <row r="16" spans="1:9" ht="15.75">
      <c r="A16" s="5">
        <v>113</v>
      </c>
      <c r="B16" s="6" t="s">
        <v>4</v>
      </c>
      <c r="C16" s="15">
        <v>64075.7</v>
      </c>
      <c r="D16" s="24">
        <v>15584.9</v>
      </c>
      <c r="E16" s="15">
        <v>69578.4</v>
      </c>
      <c r="F16" s="15">
        <v>14447.3</v>
      </c>
      <c r="G16" s="17">
        <f aca="true" t="shared" si="3" ref="G16:G53">F16/C16*100</f>
        <v>22.547237096122245</v>
      </c>
      <c r="H16" s="17">
        <f t="shared" si="2"/>
        <v>92.70062688884754</v>
      </c>
      <c r="I16" s="15">
        <f t="shared" si="1"/>
        <v>5502.699999999997</v>
      </c>
    </row>
    <row r="17" spans="1:9" ht="31.5">
      <c r="A17" s="10">
        <v>300</v>
      </c>
      <c r="B17" s="11" t="s">
        <v>5</v>
      </c>
      <c r="C17" s="16">
        <f>C18+C19</f>
        <v>2113.2000000000003</v>
      </c>
      <c r="D17" s="23">
        <f>D18+D19</f>
        <v>615.1999999999999</v>
      </c>
      <c r="E17" s="16">
        <f>E18+E19</f>
        <v>2113.2000000000003</v>
      </c>
      <c r="F17" s="16">
        <f>F18+F19</f>
        <v>565.7</v>
      </c>
      <c r="G17" s="16">
        <f t="shared" si="3"/>
        <v>26.769827749384817</v>
      </c>
      <c r="H17" s="18">
        <f t="shared" si="2"/>
        <v>91.95383615084526</v>
      </c>
      <c r="I17" s="16">
        <f t="shared" si="1"/>
        <v>0</v>
      </c>
    </row>
    <row r="18" spans="1:9" ht="63">
      <c r="A18" s="5">
        <v>309</v>
      </c>
      <c r="B18" s="6" t="s">
        <v>6</v>
      </c>
      <c r="C18" s="15">
        <v>2101.8</v>
      </c>
      <c r="D18" s="24">
        <v>603.8</v>
      </c>
      <c r="E18" s="15">
        <v>2101.8</v>
      </c>
      <c r="F18" s="15">
        <v>565.7</v>
      </c>
      <c r="G18" s="17">
        <f t="shared" si="3"/>
        <v>26.91502521648111</v>
      </c>
      <c r="H18" s="17">
        <f t="shared" si="2"/>
        <v>93.68996356409409</v>
      </c>
      <c r="I18" s="15">
        <f t="shared" si="1"/>
        <v>0</v>
      </c>
    </row>
    <row r="19" spans="1:9" ht="47.25">
      <c r="A19" s="5">
        <v>314</v>
      </c>
      <c r="B19" s="6" t="s">
        <v>7</v>
      </c>
      <c r="C19" s="15">
        <v>11.4</v>
      </c>
      <c r="D19" s="24">
        <v>11.4</v>
      </c>
      <c r="E19" s="15">
        <v>11.4</v>
      </c>
      <c r="F19" s="15">
        <v>0</v>
      </c>
      <c r="G19" s="17">
        <f t="shared" si="3"/>
        <v>0</v>
      </c>
      <c r="H19" s="17">
        <f t="shared" si="2"/>
        <v>0</v>
      </c>
      <c r="I19" s="15">
        <f t="shared" si="1"/>
        <v>0</v>
      </c>
    </row>
    <row r="20" spans="1:9" ht="15.75">
      <c r="A20" s="10">
        <v>400</v>
      </c>
      <c r="B20" s="11" t="s">
        <v>8</v>
      </c>
      <c r="C20" s="16">
        <f>C24+C25+C21+C22+C23</f>
        <v>65755.59999999999</v>
      </c>
      <c r="D20" s="25">
        <f>D21+D22+D23+D24+D25</f>
        <v>10491.099999999999</v>
      </c>
      <c r="E20" s="16">
        <f>E24+E25+E21+E22+E23</f>
        <v>66680.09999999999</v>
      </c>
      <c r="F20" s="16">
        <f>F24+F25+F21+F22+F23</f>
        <v>10424.900000000001</v>
      </c>
      <c r="G20" s="16">
        <f>G24+G25+G21+G22+G23</f>
        <v>38.032259393396544</v>
      </c>
      <c r="H20" s="18">
        <f t="shared" si="2"/>
        <v>99.36898895254075</v>
      </c>
      <c r="I20" s="16">
        <f>I24+I25+I21+I22+I23</f>
        <v>924.5</v>
      </c>
    </row>
    <row r="21" spans="1:9" ht="15.75">
      <c r="A21" s="5">
        <v>405</v>
      </c>
      <c r="B21" s="6" t="s">
        <v>21</v>
      </c>
      <c r="C21" s="15">
        <v>907</v>
      </c>
      <c r="D21" s="24">
        <v>9.2</v>
      </c>
      <c r="E21" s="15">
        <v>907</v>
      </c>
      <c r="F21" s="15">
        <v>-0.8</v>
      </c>
      <c r="G21" s="17">
        <f t="shared" si="3"/>
        <v>-0.08820286659316429</v>
      </c>
      <c r="H21" s="17">
        <f t="shared" si="2"/>
        <v>-8.695652173913045</v>
      </c>
      <c r="I21" s="15">
        <f>E21-C21</f>
        <v>0</v>
      </c>
    </row>
    <row r="22" spans="1:9" ht="15.75">
      <c r="A22" s="5">
        <v>406</v>
      </c>
      <c r="B22" s="6" t="s">
        <v>42</v>
      </c>
      <c r="C22" s="15">
        <v>2954.9</v>
      </c>
      <c r="D22" s="24">
        <v>0</v>
      </c>
      <c r="E22" s="15">
        <v>2954.9</v>
      </c>
      <c r="F22" s="15">
        <v>0</v>
      </c>
      <c r="G22" s="17">
        <f t="shared" si="3"/>
        <v>0</v>
      </c>
      <c r="H22" s="17">
        <v>0</v>
      </c>
      <c r="I22" s="15">
        <f>E22-C22</f>
        <v>0</v>
      </c>
    </row>
    <row r="23" spans="1:9" ht="15.75">
      <c r="A23" s="5">
        <v>408</v>
      </c>
      <c r="B23" s="6" t="s">
        <v>39</v>
      </c>
      <c r="C23" s="15">
        <v>0</v>
      </c>
      <c r="D23" s="24">
        <v>0</v>
      </c>
      <c r="E23" s="15">
        <v>924.5</v>
      </c>
      <c r="F23" s="15">
        <v>0</v>
      </c>
      <c r="G23" s="17">
        <v>0</v>
      </c>
      <c r="H23" s="17">
        <v>0</v>
      </c>
      <c r="I23" s="15">
        <f>E23-C23</f>
        <v>924.5</v>
      </c>
    </row>
    <row r="24" spans="1:9" ht="15.75">
      <c r="A24" s="5">
        <v>409</v>
      </c>
      <c r="B24" s="12" t="s">
        <v>9</v>
      </c>
      <c r="C24" s="15">
        <v>51391.4</v>
      </c>
      <c r="D24" s="24">
        <v>8071.7</v>
      </c>
      <c r="E24" s="15">
        <v>51391.4</v>
      </c>
      <c r="F24" s="15">
        <v>8071.7</v>
      </c>
      <c r="G24" s="17">
        <f t="shared" si="3"/>
        <v>15.706324404472344</v>
      </c>
      <c r="H24" s="17">
        <f t="shared" si="2"/>
        <v>100</v>
      </c>
      <c r="I24" s="15">
        <f>E24-C24</f>
        <v>0</v>
      </c>
    </row>
    <row r="25" spans="1:9" ht="31.5">
      <c r="A25" s="5">
        <v>412</v>
      </c>
      <c r="B25" s="6" t="s">
        <v>10</v>
      </c>
      <c r="C25" s="15">
        <v>10502.3</v>
      </c>
      <c r="D25" s="24">
        <v>2410.2</v>
      </c>
      <c r="E25" s="15">
        <v>10502.3</v>
      </c>
      <c r="F25" s="15">
        <v>2354</v>
      </c>
      <c r="G25" s="17">
        <f t="shared" si="3"/>
        <v>22.414137855517364</v>
      </c>
      <c r="H25" s="17">
        <f t="shared" si="2"/>
        <v>97.66824329931126</v>
      </c>
      <c r="I25" s="15">
        <f>E25-C25</f>
        <v>0</v>
      </c>
    </row>
    <row r="26" spans="1:9" ht="15.75">
      <c r="A26" s="10">
        <v>500</v>
      </c>
      <c r="B26" s="11" t="s">
        <v>11</v>
      </c>
      <c r="C26" s="16">
        <f aca="true" t="shared" si="4" ref="C26:I26">C27</f>
        <v>654</v>
      </c>
      <c r="D26" s="25">
        <f t="shared" si="4"/>
        <v>0</v>
      </c>
      <c r="E26" s="16">
        <f t="shared" si="4"/>
        <v>654</v>
      </c>
      <c r="F26" s="16">
        <f t="shared" si="4"/>
        <v>0</v>
      </c>
      <c r="G26" s="16">
        <f t="shared" si="4"/>
        <v>0</v>
      </c>
      <c r="H26" s="18">
        <v>0</v>
      </c>
      <c r="I26" s="16">
        <f t="shared" si="4"/>
        <v>0</v>
      </c>
    </row>
    <row r="27" spans="1:9" ht="15.75">
      <c r="A27" s="5">
        <v>503</v>
      </c>
      <c r="B27" s="6" t="s">
        <v>12</v>
      </c>
      <c r="C27" s="22">
        <v>654</v>
      </c>
      <c r="D27" s="24">
        <v>0</v>
      </c>
      <c r="E27" s="22">
        <v>654</v>
      </c>
      <c r="F27" s="22">
        <v>0</v>
      </c>
      <c r="G27" s="17">
        <f t="shared" si="3"/>
        <v>0</v>
      </c>
      <c r="H27" s="17">
        <v>0</v>
      </c>
      <c r="I27" s="15">
        <f aca="true" t="shared" si="5" ref="I27:I53">E27-C27</f>
        <v>0</v>
      </c>
    </row>
    <row r="28" spans="1:9" ht="15.75">
      <c r="A28" s="10">
        <v>700</v>
      </c>
      <c r="B28" s="11" t="s">
        <v>22</v>
      </c>
      <c r="C28" s="16">
        <f>C29+C30+C31+C32</f>
        <v>791292.9</v>
      </c>
      <c r="D28" s="26">
        <f>D29+D30+D31+D32</f>
        <v>181515.1</v>
      </c>
      <c r="E28" s="16">
        <f>E29+E30+E31+E32</f>
        <v>792018.9</v>
      </c>
      <c r="F28" s="16">
        <f>F29+F30+F31+F32</f>
        <v>179657.2</v>
      </c>
      <c r="G28" s="18">
        <f t="shared" si="3"/>
        <v>22.704260331414574</v>
      </c>
      <c r="H28" s="18">
        <f t="shared" si="2"/>
        <v>98.97644879131268</v>
      </c>
      <c r="I28" s="16">
        <f t="shared" si="5"/>
        <v>726</v>
      </c>
    </row>
    <row r="29" spans="1:9" ht="15.75">
      <c r="A29" s="5">
        <v>701</v>
      </c>
      <c r="B29" s="6" t="s">
        <v>46</v>
      </c>
      <c r="C29" s="15">
        <v>323685.2</v>
      </c>
      <c r="D29" s="24">
        <v>66344.5</v>
      </c>
      <c r="E29" s="15">
        <v>323644</v>
      </c>
      <c r="F29" s="15">
        <v>66110.1</v>
      </c>
      <c r="G29" s="17">
        <f t="shared" si="3"/>
        <v>20.424196101644437</v>
      </c>
      <c r="H29" s="17">
        <f t="shared" si="2"/>
        <v>99.64669264219341</v>
      </c>
      <c r="I29" s="15">
        <f t="shared" si="5"/>
        <v>-41.20000000001164</v>
      </c>
    </row>
    <row r="30" spans="1:9" ht="15.75">
      <c r="A30" s="5">
        <v>702</v>
      </c>
      <c r="B30" s="6" t="s">
        <v>23</v>
      </c>
      <c r="C30" s="15">
        <v>438659.3</v>
      </c>
      <c r="D30" s="24">
        <v>109938.5</v>
      </c>
      <c r="E30" s="15">
        <v>438700.5</v>
      </c>
      <c r="F30" s="15">
        <v>109238.4</v>
      </c>
      <c r="G30" s="17">
        <f t="shared" si="3"/>
        <v>24.902789021001038</v>
      </c>
      <c r="H30" s="17">
        <f t="shared" si="2"/>
        <v>99.3631894195391</v>
      </c>
      <c r="I30" s="15">
        <f t="shared" si="5"/>
        <v>41.20000000001164</v>
      </c>
    </row>
    <row r="31" spans="1:9" ht="31.5">
      <c r="A31" s="5">
        <v>707</v>
      </c>
      <c r="B31" s="6" t="s">
        <v>24</v>
      </c>
      <c r="C31" s="15">
        <v>11041.4</v>
      </c>
      <c r="D31" s="24">
        <v>929.5</v>
      </c>
      <c r="E31" s="15">
        <v>11041.4</v>
      </c>
      <c r="F31" s="15">
        <v>252</v>
      </c>
      <c r="G31" s="17">
        <f t="shared" si="3"/>
        <v>2.2823192711069247</v>
      </c>
      <c r="H31" s="17">
        <f t="shared" si="2"/>
        <v>27.111350188273263</v>
      </c>
      <c r="I31" s="15">
        <f t="shared" si="5"/>
        <v>0</v>
      </c>
    </row>
    <row r="32" spans="1:9" ht="15.75">
      <c r="A32" s="5">
        <v>709</v>
      </c>
      <c r="B32" s="6" t="s">
        <v>25</v>
      </c>
      <c r="C32" s="15">
        <v>17907</v>
      </c>
      <c r="D32" s="24">
        <v>4302.6</v>
      </c>
      <c r="E32" s="15">
        <v>18633</v>
      </c>
      <c r="F32" s="15">
        <v>4056.7</v>
      </c>
      <c r="G32" s="17">
        <f t="shared" si="3"/>
        <v>22.654269280169764</v>
      </c>
      <c r="H32" s="17">
        <f t="shared" si="2"/>
        <v>94.28485102031328</v>
      </c>
      <c r="I32" s="15">
        <f t="shared" si="5"/>
        <v>726</v>
      </c>
    </row>
    <row r="33" spans="1:9" ht="15.75">
      <c r="A33" s="10">
        <v>800</v>
      </c>
      <c r="B33" s="11" t="s">
        <v>13</v>
      </c>
      <c r="C33" s="16">
        <f>C34+C35</f>
        <v>10898.8</v>
      </c>
      <c r="D33" s="26">
        <f>D34+D35</f>
        <v>2174.6</v>
      </c>
      <c r="E33" s="16">
        <f>E34+E35</f>
        <v>10898.8</v>
      </c>
      <c r="F33" s="16">
        <f>F34+F35</f>
        <v>2174.6</v>
      </c>
      <c r="G33" s="16">
        <f t="shared" si="3"/>
        <v>19.952655338202373</v>
      </c>
      <c r="H33" s="18">
        <f t="shared" si="2"/>
        <v>100</v>
      </c>
      <c r="I33" s="16">
        <f t="shared" si="5"/>
        <v>0</v>
      </c>
    </row>
    <row r="34" spans="1:9" ht="15.75">
      <c r="A34" s="5">
        <v>801</v>
      </c>
      <c r="B34" s="6" t="s">
        <v>14</v>
      </c>
      <c r="C34" s="15">
        <v>8348.8</v>
      </c>
      <c r="D34" s="24">
        <v>2087.2</v>
      </c>
      <c r="E34" s="15">
        <v>8348.8</v>
      </c>
      <c r="F34" s="15">
        <v>2087.2</v>
      </c>
      <c r="G34" s="17">
        <f t="shared" si="3"/>
        <v>25</v>
      </c>
      <c r="H34" s="17">
        <f t="shared" si="2"/>
        <v>100</v>
      </c>
      <c r="I34" s="15">
        <f t="shared" si="5"/>
        <v>0</v>
      </c>
    </row>
    <row r="35" spans="1:9" ht="31.5">
      <c r="A35" s="5">
        <v>804</v>
      </c>
      <c r="B35" s="12" t="s">
        <v>26</v>
      </c>
      <c r="C35" s="15">
        <v>2550</v>
      </c>
      <c r="D35" s="24">
        <v>87.4</v>
      </c>
      <c r="E35" s="15">
        <v>2550</v>
      </c>
      <c r="F35" s="15">
        <v>87.4</v>
      </c>
      <c r="G35" s="17">
        <f t="shared" si="3"/>
        <v>3.427450980392157</v>
      </c>
      <c r="H35" s="17">
        <f t="shared" si="2"/>
        <v>100</v>
      </c>
      <c r="I35" s="15">
        <f t="shared" si="5"/>
        <v>0</v>
      </c>
    </row>
    <row r="36" spans="1:9" ht="15.75">
      <c r="A36" s="10">
        <v>900</v>
      </c>
      <c r="B36" s="19" t="s">
        <v>27</v>
      </c>
      <c r="C36" s="16">
        <f>C37+C38+C39+C40+C41</f>
        <v>64954.299999999996</v>
      </c>
      <c r="D36" s="26">
        <f>D37+D38+D39+D40+D41</f>
        <v>13778.599999999999</v>
      </c>
      <c r="E36" s="16">
        <f>E37+E38+E39+E40+E41</f>
        <v>64954.299999999996</v>
      </c>
      <c r="F36" s="16">
        <f>F37+F38+F39+F40+F41</f>
        <v>13729.499999999998</v>
      </c>
      <c r="G36" s="18">
        <f t="shared" si="3"/>
        <v>21.137168747873503</v>
      </c>
      <c r="H36" s="18">
        <f t="shared" si="2"/>
        <v>99.64365029828865</v>
      </c>
      <c r="I36" s="16">
        <f t="shared" si="5"/>
        <v>0</v>
      </c>
    </row>
    <row r="37" spans="1:9" ht="15.75">
      <c r="A37" s="5">
        <v>901</v>
      </c>
      <c r="B37" s="12" t="s">
        <v>28</v>
      </c>
      <c r="C37" s="15">
        <v>10867</v>
      </c>
      <c r="D37" s="24">
        <v>716.7</v>
      </c>
      <c r="E37" s="15">
        <v>10867</v>
      </c>
      <c r="F37" s="15">
        <v>716.7</v>
      </c>
      <c r="G37" s="17">
        <f t="shared" si="3"/>
        <v>6.595196466366063</v>
      </c>
      <c r="H37" s="17">
        <f t="shared" si="2"/>
        <v>100</v>
      </c>
      <c r="I37" s="15">
        <f t="shared" si="5"/>
        <v>0</v>
      </c>
    </row>
    <row r="38" spans="1:9" ht="15.75">
      <c r="A38" s="5">
        <v>902</v>
      </c>
      <c r="B38" s="12" t="s">
        <v>29</v>
      </c>
      <c r="C38" s="15">
        <v>42911.7</v>
      </c>
      <c r="D38" s="24">
        <v>10406.4</v>
      </c>
      <c r="E38" s="15">
        <v>42911.7</v>
      </c>
      <c r="F38" s="15">
        <v>10406.4</v>
      </c>
      <c r="G38" s="17">
        <f t="shared" si="3"/>
        <v>24.25072882220933</v>
      </c>
      <c r="H38" s="17">
        <f t="shared" si="2"/>
        <v>100</v>
      </c>
      <c r="I38" s="15">
        <f t="shared" si="5"/>
        <v>0</v>
      </c>
    </row>
    <row r="39" spans="1:9" ht="15.75">
      <c r="A39" s="5">
        <v>904</v>
      </c>
      <c r="B39" s="12" t="s">
        <v>30</v>
      </c>
      <c r="C39" s="15">
        <v>5819.1</v>
      </c>
      <c r="D39" s="24">
        <v>1454.8</v>
      </c>
      <c r="E39" s="15">
        <v>5819.1</v>
      </c>
      <c r="F39" s="15">
        <v>1454.8</v>
      </c>
      <c r="G39" s="17">
        <f t="shared" si="3"/>
        <v>25.000429619700636</v>
      </c>
      <c r="H39" s="17">
        <f t="shared" si="2"/>
        <v>100</v>
      </c>
      <c r="I39" s="15">
        <f t="shared" si="5"/>
        <v>0</v>
      </c>
    </row>
    <row r="40" spans="1:9" ht="47.25">
      <c r="A40" s="5">
        <v>906</v>
      </c>
      <c r="B40" s="12" t="s">
        <v>31</v>
      </c>
      <c r="C40" s="15">
        <v>2337.4</v>
      </c>
      <c r="D40" s="24">
        <v>584.4</v>
      </c>
      <c r="E40" s="15">
        <v>2337.4</v>
      </c>
      <c r="F40" s="15">
        <v>584.3</v>
      </c>
      <c r="G40" s="17">
        <f t="shared" si="3"/>
        <v>24.997860871053305</v>
      </c>
      <c r="H40" s="17">
        <f t="shared" si="2"/>
        <v>99.98288843258042</v>
      </c>
      <c r="I40" s="15">
        <f t="shared" si="5"/>
        <v>0</v>
      </c>
    </row>
    <row r="41" spans="1:9" ht="31.5">
      <c r="A41" s="5">
        <v>909</v>
      </c>
      <c r="B41" s="12" t="s">
        <v>32</v>
      </c>
      <c r="C41" s="15">
        <v>3019.1</v>
      </c>
      <c r="D41" s="24">
        <v>616.3</v>
      </c>
      <c r="E41" s="15">
        <v>3019.1</v>
      </c>
      <c r="F41" s="15">
        <v>567.3</v>
      </c>
      <c r="G41" s="17">
        <f t="shared" si="3"/>
        <v>18.790367990460734</v>
      </c>
      <c r="H41" s="17">
        <f t="shared" si="2"/>
        <v>92.04932662664287</v>
      </c>
      <c r="I41" s="15">
        <f t="shared" si="5"/>
        <v>0</v>
      </c>
    </row>
    <row r="42" spans="1:9" ht="15.75">
      <c r="A42" s="10">
        <v>1000</v>
      </c>
      <c r="B42" s="11" t="s">
        <v>15</v>
      </c>
      <c r="C42" s="16">
        <f>C44+C43+C45</f>
        <v>55612.2</v>
      </c>
      <c r="D42" s="25">
        <f>D43+D44+D45</f>
        <v>9940.6</v>
      </c>
      <c r="E42" s="16">
        <f>E44+E43+E45</f>
        <v>55667.7</v>
      </c>
      <c r="F42" s="16">
        <f>F44+F43+F45</f>
        <v>8858</v>
      </c>
      <c r="G42" s="16">
        <f>G44+G43+G45</f>
        <v>53.07527529641665</v>
      </c>
      <c r="H42" s="18">
        <f t="shared" si="2"/>
        <v>89.10930929722551</v>
      </c>
      <c r="I42" s="16">
        <f>I44+I43+I45</f>
        <v>55.5</v>
      </c>
    </row>
    <row r="43" spans="1:9" ht="15.75">
      <c r="A43" s="5">
        <v>1001</v>
      </c>
      <c r="B43" s="6" t="s">
        <v>33</v>
      </c>
      <c r="C43" s="15">
        <v>2414.5</v>
      </c>
      <c r="D43" s="24">
        <v>467.1</v>
      </c>
      <c r="E43" s="15">
        <v>2414.5</v>
      </c>
      <c r="F43" s="15">
        <v>467.1</v>
      </c>
      <c r="G43" s="17">
        <f t="shared" si="3"/>
        <v>19.345620211223856</v>
      </c>
      <c r="H43" s="17">
        <f t="shared" si="2"/>
        <v>100</v>
      </c>
      <c r="I43" s="15">
        <f t="shared" si="5"/>
        <v>0</v>
      </c>
    </row>
    <row r="44" spans="1:9" ht="15.75">
      <c r="A44" s="5">
        <v>1003</v>
      </c>
      <c r="B44" s="6" t="s">
        <v>16</v>
      </c>
      <c r="C44" s="15">
        <v>44058.6</v>
      </c>
      <c r="D44" s="24">
        <v>7473.5</v>
      </c>
      <c r="E44" s="15">
        <v>44114.1</v>
      </c>
      <c r="F44" s="15">
        <v>6697.6</v>
      </c>
      <c r="G44" s="17">
        <f t="shared" si="3"/>
        <v>15.201572451235402</v>
      </c>
      <c r="H44" s="17">
        <f t="shared" si="2"/>
        <v>89.61798354184786</v>
      </c>
      <c r="I44" s="15">
        <f t="shared" si="5"/>
        <v>55.5</v>
      </c>
    </row>
    <row r="45" spans="1:9" ht="15.75">
      <c r="A45" s="5">
        <v>1004</v>
      </c>
      <c r="B45" s="6" t="s">
        <v>34</v>
      </c>
      <c r="C45" s="15">
        <v>9139.1</v>
      </c>
      <c r="D45" s="24">
        <v>2000</v>
      </c>
      <c r="E45" s="15">
        <v>9139.1</v>
      </c>
      <c r="F45" s="15">
        <v>1693.3</v>
      </c>
      <c r="G45" s="17">
        <f t="shared" si="3"/>
        <v>18.52808263395739</v>
      </c>
      <c r="H45" s="17">
        <f t="shared" si="2"/>
        <v>84.665</v>
      </c>
      <c r="I45" s="15">
        <f t="shared" si="5"/>
        <v>0</v>
      </c>
    </row>
    <row r="46" spans="1:9" ht="15.75">
      <c r="A46" s="10">
        <v>1100</v>
      </c>
      <c r="B46" s="11" t="s">
        <v>40</v>
      </c>
      <c r="C46" s="16">
        <f aca="true" t="shared" si="6" ref="C46:I46">C47</f>
        <v>1175.2</v>
      </c>
      <c r="D46" s="25">
        <f t="shared" si="6"/>
        <v>622</v>
      </c>
      <c r="E46" s="16">
        <f t="shared" si="6"/>
        <v>1175.2</v>
      </c>
      <c r="F46" s="16">
        <f t="shared" si="6"/>
        <v>622</v>
      </c>
      <c r="G46" s="16">
        <f t="shared" si="6"/>
        <v>52.92716133424098</v>
      </c>
      <c r="H46" s="18">
        <f t="shared" si="2"/>
        <v>100</v>
      </c>
      <c r="I46" s="16">
        <f t="shared" si="6"/>
        <v>0</v>
      </c>
    </row>
    <row r="47" spans="1:9" ht="31.5">
      <c r="A47" s="5">
        <v>1105</v>
      </c>
      <c r="B47" s="6" t="s">
        <v>35</v>
      </c>
      <c r="C47" s="15">
        <v>1175.2</v>
      </c>
      <c r="D47" s="24">
        <v>622</v>
      </c>
      <c r="E47" s="15">
        <v>1175.2</v>
      </c>
      <c r="F47" s="15">
        <v>622</v>
      </c>
      <c r="G47" s="17">
        <f t="shared" si="3"/>
        <v>52.92716133424098</v>
      </c>
      <c r="H47" s="17">
        <f t="shared" si="2"/>
        <v>100</v>
      </c>
      <c r="I47" s="15">
        <f t="shared" si="5"/>
        <v>0</v>
      </c>
    </row>
    <row r="48" spans="1:9" s="20" customFormat="1" ht="31.5">
      <c r="A48" s="10">
        <v>1300</v>
      </c>
      <c r="B48" s="11" t="s">
        <v>36</v>
      </c>
      <c r="C48" s="16">
        <f>C49</f>
        <v>4604</v>
      </c>
      <c r="D48" s="26">
        <f>D49</f>
        <v>1323.7</v>
      </c>
      <c r="E48" s="16">
        <f>E49</f>
        <v>4604</v>
      </c>
      <c r="F48" s="16">
        <f>F49</f>
        <v>1323.7</v>
      </c>
      <c r="G48" s="18">
        <f t="shared" si="3"/>
        <v>28.751086012163334</v>
      </c>
      <c r="H48" s="18">
        <f t="shared" si="2"/>
        <v>100</v>
      </c>
      <c r="I48" s="16">
        <f t="shared" si="5"/>
        <v>0</v>
      </c>
    </row>
    <row r="49" spans="1:9" ht="31.5">
      <c r="A49" s="5">
        <v>1301</v>
      </c>
      <c r="B49" s="6" t="s">
        <v>37</v>
      </c>
      <c r="C49" s="15">
        <v>4604</v>
      </c>
      <c r="D49" s="24">
        <v>1323.7</v>
      </c>
      <c r="E49" s="15">
        <v>4604</v>
      </c>
      <c r="F49" s="15">
        <v>1323.7</v>
      </c>
      <c r="G49" s="17">
        <f t="shared" si="3"/>
        <v>28.751086012163334</v>
      </c>
      <c r="H49" s="17">
        <f t="shared" si="2"/>
        <v>100</v>
      </c>
      <c r="I49" s="15">
        <f t="shared" si="5"/>
        <v>0</v>
      </c>
    </row>
    <row r="50" spans="1:9" ht="47.25">
      <c r="A50" s="10">
        <v>1400</v>
      </c>
      <c r="B50" s="11" t="s">
        <v>38</v>
      </c>
      <c r="C50" s="16">
        <f>C51+C52</f>
        <v>17045.8</v>
      </c>
      <c r="D50" s="26">
        <f>D51+D52</f>
        <v>2858.3</v>
      </c>
      <c r="E50" s="16">
        <f>E51+E52</f>
        <v>11543.1</v>
      </c>
      <c r="F50" s="16">
        <f>F51+F52</f>
        <v>2858.3</v>
      </c>
      <c r="G50" s="18">
        <f t="shared" si="3"/>
        <v>16.76835349470251</v>
      </c>
      <c r="H50" s="18">
        <f t="shared" si="2"/>
        <v>100</v>
      </c>
      <c r="I50" s="16">
        <f t="shared" si="5"/>
        <v>-5502.699999999999</v>
      </c>
    </row>
    <row r="51" spans="1:9" ht="47.25">
      <c r="A51" s="5">
        <v>1401</v>
      </c>
      <c r="B51" s="6" t="s">
        <v>47</v>
      </c>
      <c r="C51" s="15">
        <v>11543.1</v>
      </c>
      <c r="D51" s="24">
        <v>2858.3</v>
      </c>
      <c r="E51" s="15">
        <v>11543.1</v>
      </c>
      <c r="F51" s="15">
        <v>2858.3</v>
      </c>
      <c r="G51" s="17">
        <f t="shared" si="3"/>
        <v>24.76197901776819</v>
      </c>
      <c r="H51" s="17">
        <f t="shared" si="2"/>
        <v>100</v>
      </c>
      <c r="I51" s="15">
        <f t="shared" si="5"/>
        <v>0</v>
      </c>
    </row>
    <row r="52" spans="1:9" ht="31.5">
      <c r="A52" s="5">
        <v>1403</v>
      </c>
      <c r="B52" s="6" t="s">
        <v>41</v>
      </c>
      <c r="C52" s="15">
        <v>5502.7</v>
      </c>
      <c r="D52" s="24">
        <v>0</v>
      </c>
      <c r="E52" s="15">
        <v>0</v>
      </c>
      <c r="F52" s="15">
        <v>0</v>
      </c>
      <c r="G52" s="17">
        <f t="shared" si="3"/>
        <v>0</v>
      </c>
      <c r="H52" s="17">
        <v>0</v>
      </c>
      <c r="I52" s="15">
        <f t="shared" si="5"/>
        <v>-5502.7</v>
      </c>
    </row>
    <row r="53" spans="1:9" ht="15.75">
      <c r="A53" s="5"/>
      <c r="B53" s="11" t="s">
        <v>17</v>
      </c>
      <c r="C53" s="16">
        <f>C9+C17+C20+C26+C28+C33+C36+C42+C46+C48+C50</f>
        <v>1136027.3</v>
      </c>
      <c r="D53" s="26">
        <f>D9+D17+D20+D26+D28+D33+D36+D42+D46+D48+D50</f>
        <v>251312.70000000004</v>
      </c>
      <c r="E53" s="16">
        <f>E9+E17+E20+E26+E28+E33+E36+E42+E46+E48+E50</f>
        <v>1137733.3</v>
      </c>
      <c r="F53" s="16">
        <f>F9+F17+F20+F26+F28+F33+F36+F42+F46+F48+F50</f>
        <v>246929.50000000003</v>
      </c>
      <c r="G53" s="18">
        <f t="shared" si="3"/>
        <v>21.736229402233555</v>
      </c>
      <c r="H53" s="18">
        <f t="shared" si="2"/>
        <v>98.2558780356106</v>
      </c>
      <c r="I53" s="16">
        <f t="shared" si="5"/>
        <v>1706</v>
      </c>
    </row>
    <row r="54" spans="2:6" ht="15.75">
      <c r="B54" s="2"/>
      <c r="C54" s="2"/>
      <c r="D54" s="2"/>
      <c r="E54" s="2"/>
      <c r="F54" s="2"/>
    </row>
    <row r="55" spans="2:6" ht="15.75">
      <c r="B55" s="2"/>
      <c r="C55" s="2"/>
      <c r="D55" s="2"/>
      <c r="E55" s="2"/>
      <c r="F55" s="2"/>
    </row>
    <row r="56" spans="2:6" ht="15.75">
      <c r="B56" s="2"/>
      <c r="C56" s="2"/>
      <c r="D56" s="2"/>
      <c r="E56" s="2"/>
      <c r="F56" s="2"/>
    </row>
    <row r="57" spans="2:6" ht="15.75">
      <c r="B57" s="2"/>
      <c r="C57" s="2"/>
      <c r="D57" s="2"/>
      <c r="E57" s="2"/>
      <c r="F57" s="2"/>
    </row>
    <row r="58" spans="2:6" ht="15.75">
      <c r="B58" s="2"/>
      <c r="C58" s="2"/>
      <c r="D58" s="2"/>
      <c r="E58" s="2"/>
      <c r="F58" s="2"/>
    </row>
    <row r="59" spans="2:6" ht="15.75">
      <c r="B59" s="2"/>
      <c r="C59" s="2"/>
      <c r="D59" s="2"/>
      <c r="E59" s="2"/>
      <c r="F59" s="2"/>
    </row>
    <row r="60" spans="2:6" ht="15.75">
      <c r="B60" s="2"/>
      <c r="C60" s="2"/>
      <c r="D60" s="2"/>
      <c r="E60" s="2"/>
      <c r="F60" s="2"/>
    </row>
  </sheetData>
  <sheetProtection/>
  <mergeCells count="11">
    <mergeCell ref="A6:A7"/>
    <mergeCell ref="B6:B7"/>
    <mergeCell ref="C6:C7"/>
    <mergeCell ref="E6:F6"/>
    <mergeCell ref="G2:I2"/>
    <mergeCell ref="B4:I4"/>
    <mergeCell ref="G6:G7"/>
    <mergeCell ref="I6:I7"/>
    <mergeCell ref="G3:I3"/>
    <mergeCell ref="D6:D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cp:lastPrinted>2014-05-08T07:34:01Z</cp:lastPrinted>
  <dcterms:created xsi:type="dcterms:W3CDTF">2013-02-21T05:54:02Z</dcterms:created>
  <dcterms:modified xsi:type="dcterms:W3CDTF">2015-05-21T10:16:23Z</dcterms:modified>
  <cp:category/>
  <cp:version/>
  <cp:contentType/>
  <cp:contentStatus/>
</cp:coreProperties>
</file>