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<sst xmlns="http://schemas.openxmlformats.org/spreadsheetml/2006/main" count="48" uniqueCount="40">
  <si>
    <t>ВСЕГО</t>
  </si>
  <si>
    <t>к Информации о ходе исполнения</t>
  </si>
  <si>
    <t>Приложение 2</t>
  </si>
  <si>
    <t>Наименование проекта</t>
  </si>
  <si>
    <t>№ п/п</t>
  </si>
  <si>
    <t>Функционирование и развитие системы образования Добрянского района</t>
  </si>
  <si>
    <t>краевой</t>
  </si>
  <si>
    <t>местный</t>
  </si>
  <si>
    <t>Инфраструктура и градостроительство Добрянского района</t>
  </si>
  <si>
    <t>ИТОГО по программе</t>
  </si>
  <si>
    <t xml:space="preserve">ИТОГО по программе </t>
  </si>
  <si>
    <t>всего</t>
  </si>
  <si>
    <t>,</t>
  </si>
  <si>
    <t>бюджета Добянского муниципального района</t>
  </si>
  <si>
    <t>за 1 квартал 2019 года</t>
  </si>
  <si>
    <t>Ремонт автоматической пожарной сигнализации и системы оповещения о пожаре в МБДОУ "Добрянский детский сад № 21"</t>
  </si>
  <si>
    <t>1</t>
  </si>
  <si>
    <t>2</t>
  </si>
  <si>
    <t>Капитальный ремонт внутренних инженерных сетей МБДОУ "Добрянский детский сад № 19"</t>
  </si>
  <si>
    <t>Ремонтные работы МБДОУ "Добрянский детский сад № 19"</t>
  </si>
  <si>
    <t>Проведение ремонтных работ в МБДОУ "Добрянский дестский сад № 21"</t>
  </si>
  <si>
    <t>Ремонт кровли МБОУ "Добрянская СОШ № 2"</t>
  </si>
  <si>
    <t>Ремонт системы освещения МБОУ "Голубятская основная общеобразовательная школа"</t>
  </si>
  <si>
    <t>Ремонтные работы в МБУ ДО "Добрянская детская школа искусств"</t>
  </si>
  <si>
    <t>Ремонтные работы в МБУ ДО "Полазненская детская школа искусств"</t>
  </si>
  <si>
    <t>Ремонт водонапортной башни в п. Дивья пер. Почтовый</t>
  </si>
  <si>
    <t>Ремонт водонапортной башни со скважиной в п. Ветляны</t>
  </si>
  <si>
    <t>Реконструкция сетей водоснабжения в Дивьинском сельском поселении Добрянского муниципального района: п. Дивья, ул. Школьная, ул. Коммунистическая, ул. Рабочая</t>
  </si>
  <si>
    <t xml:space="preserve">Ремонт водовода с. Липово, с. Висим Висимского сельского поселения </t>
  </si>
  <si>
    <t>Реконструкция сетей водоснабжения по  ул. Рабочая, пер. Почтовый Дивьинского сельского поселения</t>
  </si>
  <si>
    <t>Ремонт системы водоснабжения с установкой водопроводных колодцев в д.Гари, д.Бобки, д.Залесная Краснослудского сельского поселения</t>
  </si>
  <si>
    <t xml:space="preserve">Ремонт сетей водопровода с. Никулино по ул. Центральная, ул. Мотовилихинская Перемского сельского поселения </t>
  </si>
  <si>
    <t xml:space="preserve">Ремонт водопровода по ул. Полева, ул. Мира Сенькинского сельского поселения </t>
  </si>
  <si>
    <t>Анализ освоения средств, выделенных на реализацию инвестиционных проектов и приоритетных региональных проектов, в разрезе проектов</t>
  </si>
  <si>
    <t>Культура Добрянского района</t>
  </si>
  <si>
    <t>ИТОГО по проектам</t>
  </si>
  <si>
    <t>Нераспределенные средства</t>
  </si>
  <si>
    <t>План (тыс. руб.)</t>
  </si>
  <si>
    <t>Исполнено (тыс. руб.)</t>
  </si>
  <si>
    <t>Исполнено %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</si>
</sst>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78" fontId="5" fillId="0" borderId="10" xfId="0" applyNumberFormat="1" applyFont="1" applyBorder="1" applyAlignment="1">
      <alignment horizontal="right" vertical="center"/>
    </xf>
    <xf numFmtId="178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178" fontId="3" fillId="0" borderId="10" xfId="0" applyNumberFormat="1" applyFont="1" applyFill="1" applyBorder="1" applyAlignment="1" applyProtection="1">
      <alignment horizontal="right" vertical="center" wrapText="1"/>
      <protection/>
    </xf>
    <xf numFmtId="178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horizontal="left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/>
    </xf>
    <xf numFmtId="178" fontId="4" fillId="0" borderId="10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178" fontId="10" fillId="0" borderId="10" xfId="0" applyNumberFormat="1" applyFont="1" applyBorder="1" applyAlignment="1" applyProtection="1">
      <alignment horizontal="right" vertical="center" wrapText="1"/>
      <protection/>
    </xf>
    <xf numFmtId="178" fontId="10" fillId="0" borderId="10" xfId="0" applyNumberFormat="1" applyFont="1" applyFill="1" applyBorder="1" applyAlignment="1" applyProtection="1">
      <alignment horizontal="right" vertical="center" wrapText="1"/>
      <protection/>
    </xf>
    <xf numFmtId="178" fontId="10" fillId="0" borderId="10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/>
    </xf>
    <xf numFmtId="178" fontId="10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7"/>
  <sheetViews>
    <sheetView showGridLines="0" tabSelected="1" zoomScale="120" zoomScaleNormal="120" workbookViewId="0" topLeftCell="A25">
      <selection activeCell="E28" sqref="E28"/>
    </sheetView>
  </sheetViews>
  <sheetFormatPr defaultColWidth="9.140625" defaultRowHeight="12.75" customHeight="1"/>
  <cols>
    <col min="1" max="1" width="4.7109375" style="8" customWidth="1"/>
    <col min="2" max="2" width="35.57421875" style="0" customWidth="1"/>
    <col min="3" max="3" width="9.57421875" style="0" customWidth="1"/>
    <col min="4" max="4" width="10.140625" style="0" customWidth="1"/>
    <col min="5" max="6" width="10.00390625" style="0" customWidth="1"/>
    <col min="7" max="7" width="11.8515625" style="0" customWidth="1"/>
    <col min="8" max="8" width="9.28125" style="0" customWidth="1"/>
  </cols>
  <sheetData>
    <row r="1" spans="6:8" ht="12.75" customHeight="1">
      <c r="F1" s="16" t="s">
        <v>2</v>
      </c>
      <c r="G1" s="15"/>
      <c r="H1" s="15"/>
    </row>
    <row r="2" spans="6:9" ht="12.75" customHeight="1">
      <c r="F2" s="16" t="s">
        <v>1</v>
      </c>
      <c r="G2" s="15"/>
      <c r="H2" s="15"/>
      <c r="I2" s="15"/>
    </row>
    <row r="3" spans="2:9" ht="16.5" customHeight="1">
      <c r="B3" s="3"/>
      <c r="C3" s="3"/>
      <c r="F3" s="18" t="s">
        <v>13</v>
      </c>
      <c r="H3" s="15"/>
      <c r="I3" s="15"/>
    </row>
    <row r="4" spans="2:9" ht="15.75" customHeight="1">
      <c r="B4" s="3"/>
      <c r="C4" s="3"/>
      <c r="F4" s="16" t="s">
        <v>14</v>
      </c>
      <c r="G4" s="17"/>
      <c r="H4" s="17"/>
      <c r="I4" s="17"/>
    </row>
    <row r="5" spans="1:8" ht="15.75" customHeight="1">
      <c r="A5" s="8" t="s">
        <v>12</v>
      </c>
      <c r="B5" s="3"/>
      <c r="C5" s="3"/>
      <c r="D5" s="3"/>
      <c r="E5" s="15"/>
      <c r="F5" s="3"/>
      <c r="G5" s="4"/>
      <c r="H5" s="5"/>
    </row>
    <row r="6" spans="1:11" ht="39.75" customHeight="1">
      <c r="A6" s="43" t="s">
        <v>33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8" ht="13.5" customHeight="1">
      <c r="A7" s="24"/>
      <c r="B7" s="25"/>
      <c r="C7" s="25"/>
      <c r="D7" s="25"/>
      <c r="E7" s="25"/>
      <c r="F7" s="25"/>
      <c r="G7" s="25"/>
      <c r="H7" s="25"/>
    </row>
    <row r="8" spans="1:11" ht="12.75">
      <c r="A8" s="39" t="s">
        <v>4</v>
      </c>
      <c r="B8" s="58" t="s">
        <v>3</v>
      </c>
      <c r="C8" s="56" t="s">
        <v>37</v>
      </c>
      <c r="D8" s="57"/>
      <c r="E8" s="57"/>
      <c r="F8" s="48" t="s">
        <v>38</v>
      </c>
      <c r="G8" s="49"/>
      <c r="H8" s="49"/>
      <c r="I8" s="48" t="s">
        <v>39</v>
      </c>
      <c r="J8" s="49"/>
      <c r="K8" s="49"/>
    </row>
    <row r="9" spans="1:11" ht="12.75">
      <c r="A9" s="40"/>
      <c r="B9" s="57"/>
      <c r="C9" s="14" t="s">
        <v>11</v>
      </c>
      <c r="D9" s="1" t="s">
        <v>6</v>
      </c>
      <c r="E9" s="1" t="s">
        <v>7</v>
      </c>
      <c r="F9" s="14" t="s">
        <v>11</v>
      </c>
      <c r="G9" s="1" t="s">
        <v>6</v>
      </c>
      <c r="H9" s="1" t="s">
        <v>7</v>
      </c>
      <c r="I9" s="14" t="s">
        <v>11</v>
      </c>
      <c r="J9" s="1" t="s">
        <v>6</v>
      </c>
      <c r="K9" s="1" t="s">
        <v>7</v>
      </c>
    </row>
    <row r="10" spans="1:11" ht="15" customHeight="1">
      <c r="A10" s="50" t="s">
        <v>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42.75" customHeight="1">
      <c r="A11" s="19" t="s">
        <v>16</v>
      </c>
      <c r="B11" s="20" t="s">
        <v>18</v>
      </c>
      <c r="C11" s="13">
        <f aca="true" t="shared" si="0" ref="C11:C17">D11+E11</f>
        <v>9003.27</v>
      </c>
      <c r="D11" s="21">
        <v>6752.45</v>
      </c>
      <c r="E11" s="21">
        <v>2250.82</v>
      </c>
      <c r="F11" s="12">
        <f aca="true" t="shared" si="1" ref="F11:F17">G11+H11</f>
        <v>0</v>
      </c>
      <c r="G11" s="21">
        <v>0</v>
      </c>
      <c r="H11" s="21">
        <v>0</v>
      </c>
      <c r="I11" s="22">
        <f aca="true" t="shared" si="2" ref="I11:I18">F11/C11*100</f>
        <v>0</v>
      </c>
      <c r="J11" s="22">
        <f aca="true" t="shared" si="3" ref="J11:K18">G11/D11*100</f>
        <v>0</v>
      </c>
      <c r="K11" s="22">
        <f t="shared" si="3"/>
        <v>0</v>
      </c>
    </row>
    <row r="12" spans="1:11" ht="28.5" customHeight="1">
      <c r="A12" s="19" t="s">
        <v>17</v>
      </c>
      <c r="B12" s="20" t="s">
        <v>19</v>
      </c>
      <c r="C12" s="13">
        <f t="shared" si="0"/>
        <v>15558.07</v>
      </c>
      <c r="D12" s="22">
        <v>11668.55</v>
      </c>
      <c r="E12" s="22">
        <v>3889.52</v>
      </c>
      <c r="F12" s="12">
        <f t="shared" si="1"/>
        <v>0</v>
      </c>
      <c r="G12" s="22">
        <v>0</v>
      </c>
      <c r="H12" s="22">
        <v>0</v>
      </c>
      <c r="I12" s="22">
        <f t="shared" si="2"/>
        <v>0</v>
      </c>
      <c r="J12" s="22">
        <f t="shared" si="3"/>
        <v>0</v>
      </c>
      <c r="K12" s="22">
        <f t="shared" si="3"/>
        <v>0</v>
      </c>
    </row>
    <row r="13" spans="1:11" ht="58.5" customHeight="1">
      <c r="A13" s="11">
        <v>3</v>
      </c>
      <c r="B13" s="10" t="s">
        <v>15</v>
      </c>
      <c r="C13" s="13">
        <f t="shared" si="0"/>
        <v>517.4300000000001</v>
      </c>
      <c r="D13" s="12">
        <v>388.07</v>
      </c>
      <c r="E13" s="12">
        <v>129.36</v>
      </c>
      <c r="F13" s="12">
        <f t="shared" si="1"/>
        <v>0</v>
      </c>
      <c r="G13" s="12">
        <v>0</v>
      </c>
      <c r="H13" s="12">
        <v>0</v>
      </c>
      <c r="I13" s="22">
        <f t="shared" si="2"/>
        <v>0</v>
      </c>
      <c r="J13" s="22">
        <f t="shared" si="3"/>
        <v>0</v>
      </c>
      <c r="K13" s="22">
        <f t="shared" si="3"/>
        <v>0</v>
      </c>
    </row>
    <row r="14" spans="1:11" ht="25.5">
      <c r="A14" s="11">
        <v>4</v>
      </c>
      <c r="B14" s="10" t="s">
        <v>20</v>
      </c>
      <c r="C14" s="13">
        <f t="shared" si="0"/>
        <v>1674.67</v>
      </c>
      <c r="D14" s="12">
        <v>1256</v>
      </c>
      <c r="E14" s="12">
        <v>418.67</v>
      </c>
      <c r="F14" s="12">
        <f t="shared" si="1"/>
        <v>0</v>
      </c>
      <c r="G14" s="12">
        <v>0</v>
      </c>
      <c r="H14" s="12">
        <v>0</v>
      </c>
      <c r="I14" s="22">
        <f t="shared" si="2"/>
        <v>0</v>
      </c>
      <c r="J14" s="22">
        <f t="shared" si="3"/>
        <v>0</v>
      </c>
      <c r="K14" s="22">
        <f t="shared" si="3"/>
        <v>0</v>
      </c>
    </row>
    <row r="15" spans="1:11" ht="25.5">
      <c r="A15" s="11">
        <v>5</v>
      </c>
      <c r="B15" s="10" t="s">
        <v>21</v>
      </c>
      <c r="C15" s="13">
        <f t="shared" si="0"/>
        <v>719.96</v>
      </c>
      <c r="D15" s="12">
        <v>539.97</v>
      </c>
      <c r="E15" s="12">
        <v>179.99</v>
      </c>
      <c r="F15" s="12">
        <f t="shared" si="1"/>
        <v>0</v>
      </c>
      <c r="G15" s="12">
        <v>0</v>
      </c>
      <c r="H15" s="12">
        <v>0</v>
      </c>
      <c r="I15" s="22">
        <f t="shared" si="2"/>
        <v>0</v>
      </c>
      <c r="J15" s="22">
        <f t="shared" si="3"/>
        <v>0</v>
      </c>
      <c r="K15" s="22">
        <f t="shared" si="3"/>
        <v>0</v>
      </c>
    </row>
    <row r="16" spans="1:11" ht="38.25">
      <c r="A16" s="11">
        <v>6</v>
      </c>
      <c r="B16" s="10" t="s">
        <v>22</v>
      </c>
      <c r="C16" s="13">
        <f t="shared" si="0"/>
        <v>118.59</v>
      </c>
      <c r="D16" s="12">
        <v>88.94</v>
      </c>
      <c r="E16" s="12">
        <v>29.65</v>
      </c>
      <c r="F16" s="12">
        <f t="shared" si="1"/>
        <v>0</v>
      </c>
      <c r="G16" s="12">
        <v>0</v>
      </c>
      <c r="H16" s="12">
        <v>0</v>
      </c>
      <c r="I16" s="22">
        <f t="shared" si="2"/>
        <v>0</v>
      </c>
      <c r="J16" s="22">
        <f t="shared" si="3"/>
        <v>0</v>
      </c>
      <c r="K16" s="22">
        <f t="shared" si="3"/>
        <v>0</v>
      </c>
    </row>
    <row r="17" spans="1:11" ht="12.75">
      <c r="A17" s="31">
        <v>7</v>
      </c>
      <c r="B17" s="32" t="s">
        <v>36</v>
      </c>
      <c r="C17" s="33">
        <f t="shared" si="0"/>
        <v>3228.3</v>
      </c>
      <c r="D17" s="34">
        <v>2591.6</v>
      </c>
      <c r="E17" s="34">
        <v>636.7</v>
      </c>
      <c r="F17" s="34">
        <f t="shared" si="1"/>
        <v>0</v>
      </c>
      <c r="G17" s="34">
        <v>0</v>
      </c>
      <c r="H17" s="34">
        <v>0</v>
      </c>
      <c r="I17" s="35">
        <f t="shared" si="2"/>
        <v>0</v>
      </c>
      <c r="J17" s="35">
        <f t="shared" si="3"/>
        <v>0</v>
      </c>
      <c r="K17" s="35">
        <f t="shared" si="3"/>
        <v>0</v>
      </c>
    </row>
    <row r="18" spans="1:11" ht="12.75">
      <c r="A18" s="41" t="s">
        <v>10</v>
      </c>
      <c r="B18" s="42"/>
      <c r="C18" s="26">
        <f aca="true" t="shared" si="4" ref="C18:H18">SUM(C11:C17)</f>
        <v>30820.29</v>
      </c>
      <c r="D18" s="26">
        <f t="shared" si="4"/>
        <v>23285.579999999998</v>
      </c>
      <c r="E18" s="26">
        <f t="shared" si="4"/>
        <v>7534.709999999999</v>
      </c>
      <c r="F18" s="26">
        <f t="shared" si="4"/>
        <v>0</v>
      </c>
      <c r="G18" s="26">
        <f t="shared" si="4"/>
        <v>0</v>
      </c>
      <c r="H18" s="26">
        <f t="shared" si="4"/>
        <v>0</v>
      </c>
      <c r="I18" s="28">
        <f t="shared" si="2"/>
        <v>0</v>
      </c>
      <c r="J18" s="28">
        <f t="shared" si="3"/>
        <v>0</v>
      </c>
      <c r="K18" s="28">
        <f t="shared" si="3"/>
        <v>0</v>
      </c>
    </row>
    <row r="19" spans="1:11" ht="15.75">
      <c r="A19" s="52" t="s">
        <v>34</v>
      </c>
      <c r="B19" s="53"/>
      <c r="C19" s="53"/>
      <c r="D19" s="53"/>
      <c r="E19" s="53"/>
      <c r="F19" s="53"/>
      <c r="G19" s="53"/>
      <c r="H19" s="53"/>
      <c r="I19" s="51"/>
      <c r="J19" s="51"/>
      <c r="K19" s="51"/>
    </row>
    <row r="20" spans="1:11" ht="25.5">
      <c r="A20" s="11">
        <v>1</v>
      </c>
      <c r="B20" s="10" t="s">
        <v>23</v>
      </c>
      <c r="C20" s="23">
        <f>D20+E20</f>
        <v>1008.19</v>
      </c>
      <c r="D20" s="23">
        <v>466.62</v>
      </c>
      <c r="E20" s="23">
        <v>541.57</v>
      </c>
      <c r="F20" s="23">
        <f>G20+H20</f>
        <v>0</v>
      </c>
      <c r="G20" s="23">
        <v>0</v>
      </c>
      <c r="H20" s="23">
        <v>0</v>
      </c>
      <c r="I20" s="21">
        <f aca="true" t="shared" si="5" ref="I20:K22">F20/C20*100</f>
        <v>0</v>
      </c>
      <c r="J20" s="21">
        <f t="shared" si="5"/>
        <v>0</v>
      </c>
      <c r="K20" s="21">
        <f t="shared" si="5"/>
        <v>0</v>
      </c>
    </row>
    <row r="21" spans="1:11" ht="25.5">
      <c r="A21" s="11">
        <v>2</v>
      </c>
      <c r="B21" s="10" t="s">
        <v>24</v>
      </c>
      <c r="C21" s="23">
        <f>D21+E21</f>
        <v>1780.24</v>
      </c>
      <c r="D21" s="23">
        <v>1624.7</v>
      </c>
      <c r="E21" s="23">
        <v>155.54</v>
      </c>
      <c r="F21" s="23">
        <f>G21+H21</f>
        <v>0</v>
      </c>
      <c r="G21" s="23">
        <v>0</v>
      </c>
      <c r="H21" s="23">
        <v>0</v>
      </c>
      <c r="I21" s="21">
        <f t="shared" si="5"/>
        <v>0</v>
      </c>
      <c r="J21" s="21">
        <f t="shared" si="5"/>
        <v>0</v>
      </c>
      <c r="K21" s="21">
        <f t="shared" si="5"/>
        <v>0</v>
      </c>
    </row>
    <row r="22" spans="1:11" ht="15.75" customHeight="1">
      <c r="A22" s="41" t="s">
        <v>10</v>
      </c>
      <c r="B22" s="42"/>
      <c r="C22" s="26">
        <f aca="true" t="shared" si="6" ref="C22:H22">SUM(C20:C21)</f>
        <v>2788.4300000000003</v>
      </c>
      <c r="D22" s="26">
        <f t="shared" si="6"/>
        <v>2091.32</v>
      </c>
      <c r="E22" s="26">
        <f t="shared" si="6"/>
        <v>697.11</v>
      </c>
      <c r="F22" s="26">
        <f t="shared" si="6"/>
        <v>0</v>
      </c>
      <c r="G22" s="26">
        <f t="shared" si="6"/>
        <v>0</v>
      </c>
      <c r="H22" s="26">
        <f t="shared" si="6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</row>
    <row r="23" spans="1:11" ht="18" customHeight="1">
      <c r="A23" s="9"/>
      <c r="B23" s="54" t="s">
        <v>8</v>
      </c>
      <c r="C23" s="54"/>
      <c r="D23" s="55"/>
      <c r="E23" s="55"/>
      <c r="F23" s="55"/>
      <c r="G23" s="55"/>
      <c r="H23" s="55"/>
      <c r="I23" s="51"/>
      <c r="J23" s="51"/>
      <c r="K23" s="51"/>
    </row>
    <row r="24" spans="1:11" ht="42.75" customHeight="1">
      <c r="A24" s="11">
        <v>1</v>
      </c>
      <c r="B24" s="10" t="s">
        <v>25</v>
      </c>
      <c r="C24" s="13">
        <f aca="true" t="shared" si="7" ref="C24:C31">D24+E24</f>
        <v>254.33</v>
      </c>
      <c r="D24" s="13">
        <v>254.33</v>
      </c>
      <c r="E24" s="2">
        <v>0</v>
      </c>
      <c r="F24" s="2">
        <f>G24+H24</f>
        <v>254.34</v>
      </c>
      <c r="G24" s="13">
        <v>254.34</v>
      </c>
      <c r="H24" s="2">
        <v>0</v>
      </c>
      <c r="I24" s="22">
        <f>F24/C24*100</f>
        <v>100.00393189950066</v>
      </c>
      <c r="J24" s="22">
        <f aca="true" t="shared" si="8" ref="J24:K35">G24/D24*100</f>
        <v>100.00393189950066</v>
      </c>
      <c r="K24" s="22">
        <v>0</v>
      </c>
    </row>
    <row r="25" spans="1:11" ht="42.75" customHeight="1">
      <c r="A25" s="11">
        <v>2</v>
      </c>
      <c r="B25" s="10" t="s">
        <v>26</v>
      </c>
      <c r="C25" s="13">
        <f t="shared" si="7"/>
        <v>227.42</v>
      </c>
      <c r="D25" s="13">
        <v>227.42</v>
      </c>
      <c r="E25" s="2">
        <v>0</v>
      </c>
      <c r="F25" s="2">
        <f>G25+H25</f>
        <v>227.42</v>
      </c>
      <c r="G25" s="13">
        <v>227.42</v>
      </c>
      <c r="H25" s="2">
        <v>0</v>
      </c>
      <c r="I25" s="22">
        <f aca="true" t="shared" si="9" ref="I25:I35">F25/C25*100</f>
        <v>100</v>
      </c>
      <c r="J25" s="22">
        <f t="shared" si="8"/>
        <v>100</v>
      </c>
      <c r="K25" s="22">
        <v>0</v>
      </c>
    </row>
    <row r="26" spans="1:11" ht="72" customHeight="1">
      <c r="A26" s="11">
        <v>3</v>
      </c>
      <c r="B26" s="10" t="s">
        <v>27</v>
      </c>
      <c r="C26" s="13">
        <f t="shared" si="7"/>
        <v>1874.64</v>
      </c>
      <c r="D26" s="13">
        <v>1874.64</v>
      </c>
      <c r="E26" s="2">
        <v>0</v>
      </c>
      <c r="F26" s="2">
        <f aca="true" t="shared" si="10" ref="F26:F31">G26+H26</f>
        <v>1874.64</v>
      </c>
      <c r="G26" s="13">
        <v>1874.64</v>
      </c>
      <c r="H26" s="2">
        <v>0</v>
      </c>
      <c r="I26" s="22">
        <f t="shared" si="9"/>
        <v>100</v>
      </c>
      <c r="J26" s="22">
        <f t="shared" si="8"/>
        <v>100</v>
      </c>
      <c r="K26" s="22">
        <v>0</v>
      </c>
    </row>
    <row r="27" spans="1:11" ht="34.5" customHeight="1">
      <c r="A27" s="11">
        <v>4</v>
      </c>
      <c r="B27" s="10" t="s">
        <v>28</v>
      </c>
      <c r="C27" s="13">
        <f t="shared" si="7"/>
        <v>1674.67</v>
      </c>
      <c r="D27" s="13">
        <v>1256</v>
      </c>
      <c r="E27" s="2">
        <v>418.67</v>
      </c>
      <c r="F27" s="2">
        <f t="shared" si="10"/>
        <v>0</v>
      </c>
      <c r="G27" s="13">
        <v>0</v>
      </c>
      <c r="H27" s="2">
        <v>0</v>
      </c>
      <c r="I27" s="22">
        <f t="shared" si="9"/>
        <v>0</v>
      </c>
      <c r="J27" s="22">
        <f t="shared" si="8"/>
        <v>0</v>
      </c>
      <c r="K27" s="22">
        <f t="shared" si="8"/>
        <v>0</v>
      </c>
    </row>
    <row r="28" spans="1:11" ht="47.25" customHeight="1">
      <c r="A28" s="11">
        <v>5</v>
      </c>
      <c r="B28" s="10" t="s">
        <v>29</v>
      </c>
      <c r="C28" s="13">
        <f t="shared" si="7"/>
        <v>1726.5700000000002</v>
      </c>
      <c r="D28" s="13">
        <v>1294.97</v>
      </c>
      <c r="E28" s="2">
        <v>431.6</v>
      </c>
      <c r="F28" s="2">
        <f t="shared" si="10"/>
        <v>0</v>
      </c>
      <c r="G28" s="13">
        <v>0</v>
      </c>
      <c r="H28" s="2">
        <v>0</v>
      </c>
      <c r="I28" s="22">
        <f t="shared" si="9"/>
        <v>0</v>
      </c>
      <c r="J28" s="22">
        <f t="shared" si="8"/>
        <v>0</v>
      </c>
      <c r="K28" s="22">
        <f t="shared" si="8"/>
        <v>0</v>
      </c>
    </row>
    <row r="29" spans="1:11" ht="58.5" customHeight="1">
      <c r="A29" s="11">
        <v>6</v>
      </c>
      <c r="B29" s="10" t="s">
        <v>30</v>
      </c>
      <c r="C29" s="13">
        <f t="shared" si="7"/>
        <v>1674.7</v>
      </c>
      <c r="D29" s="13">
        <v>1256</v>
      </c>
      <c r="E29" s="2">
        <v>418.7</v>
      </c>
      <c r="F29" s="2">
        <f t="shared" si="10"/>
        <v>0</v>
      </c>
      <c r="G29" s="13">
        <v>0</v>
      </c>
      <c r="H29" s="2">
        <v>0</v>
      </c>
      <c r="I29" s="22">
        <f t="shared" si="9"/>
        <v>0</v>
      </c>
      <c r="J29" s="22">
        <f t="shared" si="8"/>
        <v>0</v>
      </c>
      <c r="K29" s="22">
        <f t="shared" si="8"/>
        <v>0</v>
      </c>
    </row>
    <row r="30" spans="1:11" ht="45.75" customHeight="1">
      <c r="A30" s="11">
        <v>7</v>
      </c>
      <c r="B30" s="10" t="s">
        <v>31</v>
      </c>
      <c r="C30" s="13">
        <f t="shared" si="7"/>
        <v>1674.7</v>
      </c>
      <c r="D30" s="13">
        <v>1256</v>
      </c>
      <c r="E30" s="2">
        <v>418.7</v>
      </c>
      <c r="F30" s="2">
        <f t="shared" si="10"/>
        <v>0</v>
      </c>
      <c r="G30" s="13">
        <v>0</v>
      </c>
      <c r="H30" s="2">
        <v>0</v>
      </c>
      <c r="I30" s="22">
        <f t="shared" si="9"/>
        <v>0</v>
      </c>
      <c r="J30" s="22">
        <f t="shared" si="8"/>
        <v>0</v>
      </c>
      <c r="K30" s="22">
        <f t="shared" si="8"/>
        <v>0</v>
      </c>
    </row>
    <row r="31" spans="1:11" ht="25.5">
      <c r="A31" s="11">
        <v>8</v>
      </c>
      <c r="B31" s="10" t="s">
        <v>32</v>
      </c>
      <c r="C31" s="13">
        <f t="shared" si="7"/>
        <v>1314.67</v>
      </c>
      <c r="D31" s="13">
        <v>986</v>
      </c>
      <c r="E31" s="2">
        <v>328.67</v>
      </c>
      <c r="F31" s="2">
        <f t="shared" si="10"/>
        <v>0</v>
      </c>
      <c r="G31" s="13">
        <v>0</v>
      </c>
      <c r="H31" s="2">
        <v>0</v>
      </c>
      <c r="I31" s="22">
        <f t="shared" si="9"/>
        <v>0</v>
      </c>
      <c r="J31" s="22">
        <f t="shared" si="8"/>
        <v>0</v>
      </c>
      <c r="K31" s="22">
        <f t="shared" si="8"/>
        <v>0</v>
      </c>
    </row>
    <row r="32" spans="1:11" ht="12.75">
      <c r="A32" s="41" t="s">
        <v>9</v>
      </c>
      <c r="B32" s="47"/>
      <c r="C32" s="26">
        <f aca="true" t="shared" si="11" ref="C32:H32">SUM(C24:C31)</f>
        <v>10421.7</v>
      </c>
      <c r="D32" s="26">
        <f t="shared" si="11"/>
        <v>8405.36</v>
      </c>
      <c r="E32" s="26">
        <f t="shared" si="11"/>
        <v>2016.3400000000001</v>
      </c>
      <c r="F32" s="26">
        <f t="shared" si="11"/>
        <v>2356.4</v>
      </c>
      <c r="G32" s="26">
        <f t="shared" si="11"/>
        <v>2356.4</v>
      </c>
      <c r="H32" s="26">
        <f t="shared" si="11"/>
        <v>0</v>
      </c>
      <c r="I32" s="28">
        <f t="shared" si="9"/>
        <v>22.610514599345596</v>
      </c>
      <c r="J32" s="28">
        <f t="shared" si="8"/>
        <v>28.034492276356993</v>
      </c>
      <c r="K32" s="28">
        <f t="shared" si="8"/>
        <v>0</v>
      </c>
    </row>
    <row r="33" spans="1:11" ht="15.75" customHeight="1">
      <c r="A33" s="37" t="s">
        <v>35</v>
      </c>
      <c r="B33" s="38"/>
      <c r="C33" s="6">
        <f aca="true" t="shared" si="12" ref="C33:H33">C18-C17+C22+C32</f>
        <v>40802.12</v>
      </c>
      <c r="D33" s="6">
        <f t="shared" si="12"/>
        <v>31190.66</v>
      </c>
      <c r="E33" s="6">
        <f t="shared" si="12"/>
        <v>9611.46</v>
      </c>
      <c r="F33" s="6">
        <f t="shared" si="12"/>
        <v>2356.4</v>
      </c>
      <c r="G33" s="6">
        <f t="shared" si="12"/>
        <v>2356.4</v>
      </c>
      <c r="H33" s="6">
        <f t="shared" si="12"/>
        <v>0</v>
      </c>
      <c r="I33" s="29">
        <f t="shared" si="9"/>
        <v>5.775190112670616</v>
      </c>
      <c r="J33" s="29">
        <f t="shared" si="8"/>
        <v>7.554825707439343</v>
      </c>
      <c r="K33" s="29">
        <f t="shared" si="8"/>
        <v>0</v>
      </c>
    </row>
    <row r="34" spans="1:11" ht="12.75" customHeight="1">
      <c r="A34" s="45" t="s">
        <v>36</v>
      </c>
      <c r="B34" s="45"/>
      <c r="C34" s="36">
        <f>D34+E34</f>
        <v>3228.3199999999997</v>
      </c>
      <c r="D34" s="36">
        <v>2591.58</v>
      </c>
      <c r="E34" s="36">
        <v>636.74</v>
      </c>
      <c r="F34" s="36">
        <f>G34+H34</f>
        <v>0</v>
      </c>
      <c r="G34" s="36">
        <v>0</v>
      </c>
      <c r="H34" s="36">
        <v>0</v>
      </c>
      <c r="I34" s="35">
        <f t="shared" si="9"/>
        <v>0</v>
      </c>
      <c r="J34" s="35">
        <f t="shared" si="8"/>
        <v>0</v>
      </c>
      <c r="K34" s="35">
        <f t="shared" si="8"/>
        <v>0</v>
      </c>
    </row>
    <row r="35" spans="1:11" ht="12.75" customHeight="1">
      <c r="A35" s="46" t="s">
        <v>0</v>
      </c>
      <c r="B35" s="47"/>
      <c r="C35" s="27">
        <f aca="true" t="shared" si="13" ref="C35:H35">C33+C34</f>
        <v>44030.44</v>
      </c>
      <c r="D35" s="27">
        <f t="shared" si="13"/>
        <v>33782.24</v>
      </c>
      <c r="E35" s="27">
        <f t="shared" si="13"/>
        <v>10248.199999999999</v>
      </c>
      <c r="F35" s="27">
        <f t="shared" si="13"/>
        <v>2356.4</v>
      </c>
      <c r="G35" s="27">
        <f t="shared" si="13"/>
        <v>2356.4</v>
      </c>
      <c r="H35" s="27">
        <f t="shared" si="13"/>
        <v>0</v>
      </c>
      <c r="I35" s="29">
        <f t="shared" si="9"/>
        <v>5.351752106043001</v>
      </c>
      <c r="J35" s="29">
        <f t="shared" si="8"/>
        <v>6.97526274160624</v>
      </c>
      <c r="K35" s="29">
        <f t="shared" si="8"/>
        <v>0</v>
      </c>
    </row>
    <row r="37" ht="12.75" customHeight="1">
      <c r="C37" s="7"/>
    </row>
  </sheetData>
  <sheetProtection/>
  <mergeCells count="15">
    <mergeCell ref="A35:B35"/>
    <mergeCell ref="I8:K8"/>
    <mergeCell ref="A10:K10"/>
    <mergeCell ref="A19:K19"/>
    <mergeCell ref="B23:K23"/>
    <mergeCell ref="A32:B32"/>
    <mergeCell ref="C8:E8"/>
    <mergeCell ref="F8:H8"/>
    <mergeCell ref="B8:B9"/>
    <mergeCell ref="A33:B33"/>
    <mergeCell ref="A8:A9"/>
    <mergeCell ref="A18:B18"/>
    <mergeCell ref="A6:K6"/>
    <mergeCell ref="A22:B22"/>
    <mergeCell ref="A34:B3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Светлана</cp:lastModifiedBy>
  <cp:lastPrinted>2019-05-16T07:53:07Z</cp:lastPrinted>
  <dcterms:created xsi:type="dcterms:W3CDTF">2002-03-11T10:22:12Z</dcterms:created>
  <dcterms:modified xsi:type="dcterms:W3CDTF">2019-05-16T07:53:12Z</dcterms:modified>
  <cp:category/>
  <cp:version/>
  <cp:contentType/>
  <cp:contentStatus/>
</cp:coreProperties>
</file>