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ДИ" sheetId="2" r:id="rId1"/>
    <sheet name="ЗУ" sheetId="1" r:id="rId2"/>
    <sheet name="НИ" sheetId="3" r:id="rId3"/>
  </sheets>
  <calcPr calcId="125725"/>
</workbook>
</file>

<file path=xl/calcChain.xml><?xml version="1.0" encoding="utf-8"?>
<calcChain xmlns="http://schemas.openxmlformats.org/spreadsheetml/2006/main">
  <c r="D48" i="1"/>
  <c r="D114" i="3"/>
  <c r="F210"/>
  <c r="E210"/>
  <c r="F209"/>
  <c r="E209"/>
  <c r="H176" l="1"/>
  <c r="H145"/>
  <c r="H114"/>
  <c r="H36"/>
  <c r="H24"/>
  <c r="H151"/>
  <c r="H148"/>
  <c r="H119"/>
  <c r="G48" i="1"/>
  <c r="F8" i="3" l="1"/>
  <c r="E8"/>
  <c r="E141"/>
  <c r="E130"/>
  <c r="F176" l="1"/>
  <c r="E176"/>
  <c r="F167"/>
  <c r="E167"/>
  <c r="F119"/>
  <c r="E119"/>
  <c r="F114"/>
  <c r="E114"/>
  <c r="F36"/>
  <c r="E36"/>
  <c r="F133"/>
  <c r="F145" s="1"/>
  <c r="E133"/>
  <c r="E122" l="1"/>
  <c r="E145" s="1"/>
  <c r="F19"/>
  <c r="F24" s="1"/>
  <c r="E19"/>
  <c r="E24" s="1"/>
  <c r="F151" l="1"/>
  <c r="E151"/>
  <c r="F148"/>
  <c r="E148"/>
  <c r="D59" i="2"/>
  <c r="C59"/>
  <c r="C50"/>
  <c r="C60" s="1"/>
  <c r="D50"/>
  <c r="D60" s="1"/>
</calcChain>
</file>

<file path=xl/sharedStrings.xml><?xml version="1.0" encoding="utf-8"?>
<sst xmlns="http://schemas.openxmlformats.org/spreadsheetml/2006/main" count="2166" uniqueCount="653">
  <si>
    <t>№ п/п</t>
  </si>
  <si>
    <t>Наименование объекта (категория земель, вид разрешенного использования)</t>
  </si>
  <si>
    <t>Адрес объекта</t>
  </si>
  <si>
    <t>Площадь (кв. м)</t>
  </si>
  <si>
    <t>Кадастровые номера объектов капитального строительства, расположенных на земельном участке</t>
  </si>
  <si>
    <t>Дата возникновения права муниципальной собственности (при наличии)</t>
  </si>
  <si>
    <t>Реквизиты документов-оснований возникновения права муниципальной собственности (при наличии)</t>
  </si>
  <si>
    <t>Сведения о правообладателе недвижимого имущества</t>
  </si>
  <si>
    <t>Земельный участок для размещения ФАП п. Ветляны,</t>
  </si>
  <si>
    <t>п. Ветляны, ул.Первомайская д.18</t>
  </si>
  <si>
    <t>59:18:0190101:1779</t>
  </si>
  <si>
    <t>п. Дивья,ул. Советская</t>
  </si>
  <si>
    <t>Земельнй участок для размещения артезианской скважины, п. Дивья, ул. Советская</t>
  </si>
  <si>
    <t>59:18:0150101:6592</t>
  </si>
  <si>
    <t>ЗЕМЕЛЬНЫЕ УЧАСТКИ</t>
  </si>
  <si>
    <t>Кадастровый номер          (при наличии)</t>
  </si>
  <si>
    <t>Кадастровая стоимость, (руб.)         (при наличии)</t>
  </si>
  <si>
    <t>Сведения об установленных в отношении недвижимого имущества ограничениях (основание и дата возникновения) (при наличии)</t>
  </si>
  <si>
    <t>Наименование движимого имущества</t>
  </si>
  <si>
    <t>Балансовая стоимость (руб.)</t>
  </si>
  <si>
    <t>Остаточная стоимость (руб.)</t>
  </si>
  <si>
    <t>Дата возникновения права собственности</t>
  </si>
  <si>
    <t>Реквизиты документов-оснований возникновения права муниципальной собственности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</si>
  <si>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</si>
  <si>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основания и дата возникновения</t>
  </si>
  <si>
    <t>Автоматизированное рабочее место 2015</t>
  </si>
  <si>
    <t>Факс Panasonic KX-FT902RU</t>
  </si>
  <si>
    <t>Принтер лазерный Canon LBP-2900</t>
  </si>
  <si>
    <t>Принтер HP Laser Jet A4 M1005 USB</t>
  </si>
  <si>
    <t>Телефоный аппарат ZTE-520 CDMA</t>
  </si>
  <si>
    <t>Принтер лазерный  HP LI 1020</t>
  </si>
  <si>
    <t>МФУ лазерное Cannon i-Sensus MF 3010</t>
  </si>
  <si>
    <t>Персональный компьютер 1</t>
  </si>
  <si>
    <t>Мотопомпа Хонда</t>
  </si>
  <si>
    <t>Мотопомпа НОНДА СЕН -50Х</t>
  </si>
  <si>
    <t>Копьютер intel Original LGA-1155 Pentium G630</t>
  </si>
  <si>
    <t>Мотопомпа DAJSAJN SCR-50 HX</t>
  </si>
  <si>
    <t>Мотопомпа А160Е</t>
  </si>
  <si>
    <t>Мотопомпа PTG209</t>
  </si>
  <si>
    <t>Принтер /копир/сканер/цветной Canon PIXMA</t>
  </si>
  <si>
    <t>Компьютер  Irbis</t>
  </si>
  <si>
    <t>Стол  компьютерный</t>
  </si>
  <si>
    <t>Шкаф для картотеки</t>
  </si>
  <si>
    <t>Шкаф для одежды</t>
  </si>
  <si>
    <t>Шкаф -стенка 4 корпуса</t>
  </si>
  <si>
    <t>Кресло</t>
  </si>
  <si>
    <t>Металлический шкаф для документов</t>
  </si>
  <si>
    <t>Стол СКУ-2-2</t>
  </si>
  <si>
    <t>Набор офисной мебели</t>
  </si>
  <si>
    <t>Комплекс для документов  3 секции</t>
  </si>
  <si>
    <t>Шкаф угловой +пенал</t>
  </si>
  <si>
    <t>Счетчик "Меркурий" 231 АТ -01 3ф 5-60А 380В 1кл 4Т активн. на дин-рейка.</t>
  </si>
  <si>
    <t>Тумба металлическая ТС-12-3</t>
  </si>
  <si>
    <t>Кресло Т-898</t>
  </si>
  <si>
    <t>Тумба для документов</t>
  </si>
  <si>
    <t>Стол компьютерный</t>
  </si>
  <si>
    <t>Контейнер ТБО</t>
  </si>
  <si>
    <t>Кресло офисное Менеджер</t>
  </si>
  <si>
    <t>Имущество казны</t>
  </si>
  <si>
    <t>Гусеничный  трактор ДТ-75, Четвертая группа (свыше 5 лет до 7 лет включительно)</t>
  </si>
  <si>
    <t>АРС - 14 (ЗИЛ - 131), Пятая группа (свыше 7 лет до 10 лет включительно)</t>
  </si>
  <si>
    <t>Мусорный контейнер 8м3, Шестая группа (свыше 10 лет до 15 лет включительно)</t>
  </si>
  <si>
    <t>Наименование объекта</t>
  </si>
  <si>
    <t>Скважина в п.Октябрьский, Восьмая группа (свыше 20 лет до 25 лет включительно)</t>
  </si>
  <si>
    <t>п.Октябрьский</t>
  </si>
  <si>
    <t>Скважина в п.Дивья ул.Рабочая, Восьмая группа (свыше 20 лет до 25 лет включительно)</t>
  </si>
  <si>
    <t>п.Дивья ул.Рабочая</t>
  </si>
  <si>
    <t>ЛЭП ВЛ-10  кВ,протяж.1800м, Шестая группа (свыше 10 лет до 15 лет включительно)</t>
  </si>
  <si>
    <t>ВЛ-0,4кВ.протяженностью 3600м, Шестая группа (свыше 10 лет до 15 лет включительно)</t>
  </si>
  <si>
    <t>Трансформ. подстанция ТМВГ 250-10 ТП-0202, Пятая группа (свыше 7 лет до 10 лет включительно)</t>
  </si>
  <si>
    <t>Трансформ.подстанция ТТУ-А-1 315/10 КВА ТП-0044, Пятая группа (свыше 7 лет до 10 лет включительно)</t>
  </si>
  <si>
    <t>Линия электропередач Кл-10 кВ протяженность250м, Седьмая группа (свыше 15 лет до 20 лет включительно)</t>
  </si>
  <si>
    <t>Электрические сети ВЛ-0,4 кВ,протяж.7850м, Шестая группа (свыше 10 лет до 15 лет включительно)</t>
  </si>
  <si>
    <t>КЛ-10кВ протяжен.500м, Седьмая группа (свыше 15 лет до 20 лет включительно)</t>
  </si>
  <si>
    <t>ТП-160КВЛ, Пятая группа (свыше 7 лет до 10 лет включительно)</t>
  </si>
  <si>
    <t>Линия элетропер.ВЛ-0,4 кВ,протяж.2980м, Шестая группа (свыше 10 лет до 15 лет включительно)</t>
  </si>
  <si>
    <t>Артезианская скважина (глубина-100м), Восьмая группа (свыше 20 лет до 25 лет включительно)</t>
  </si>
  <si>
    <t>Артезианская скважина (глубина-104м), Восьмая группа (свыше 20 лет до 25 лет включительно)</t>
  </si>
  <si>
    <t>Водонапорная башня школы, Седьмая группа (свыше 15 лет до 20 лет включительно)</t>
  </si>
  <si>
    <t>Наружное освещение школы, Шестая группа (свыше 10 лет до 15 лет включительно)</t>
  </si>
  <si>
    <t>КЛ-0,4кВ протяженость 87м, Седьмая группа (свыше 15 лет до 20 лет включительно)</t>
  </si>
  <si>
    <t>Водонапорная башня п.Ярино( бревенч.здание), Седьмая группа (свыше 15 лет до 20 лет включительно)</t>
  </si>
  <si>
    <t>п.Ярино</t>
  </si>
  <si>
    <t>п.Ветляны</t>
  </si>
  <si>
    <t>Насосная станция 1 подъема №1 п.Дивья, Десятая группа (свыше 30 лет)</t>
  </si>
  <si>
    <t>п.Дивья</t>
  </si>
  <si>
    <t>59:18:1360101:932</t>
  </si>
  <si>
    <t>Ограждение п.Дивья, Десятая группа (свыше 30 лет)</t>
  </si>
  <si>
    <t>Дорога к насосным станциям,протяж.120,85п.м. п.Дивья, Шестая группа (свыше 10 лет до 15 лет включительно)</t>
  </si>
  <si>
    <t>Ограждение п.Дивья, Четвертая группа (свыше 5 лет до 7 лет включительно)</t>
  </si>
  <si>
    <t>Сети водовода п.Дивья ул.Трактовая, Седьмая группа (свыше 15 лет до 20 лет включительно)</t>
  </si>
  <si>
    <t>0,00 </t>
  </si>
  <si>
    <t>Сети водовода дворовые п.Дивья, Десятая группа (свыше 30 лет)</t>
  </si>
  <si>
    <t>Сети водовода п.Дивья  ул.Молодежная, Седьмая группа (свыше 15 лет до 20 лет включительно)</t>
  </si>
  <si>
    <t>п.Дивья  ул.Молодежная</t>
  </si>
  <si>
    <t>Насосная станция 1 подъема №2 п.Дивья, Десятая группа (свыше 30 лет)</t>
  </si>
  <si>
    <t>59:18:0150101:2835</t>
  </si>
  <si>
    <t>Сети водовода п.Дивья  ул.Гайдара, Седьмая группа (свыше 15 лет до 20 лет включительно)</t>
  </si>
  <si>
    <t>п.Дивья  ул.Гайдара</t>
  </si>
  <si>
    <t>Колодец п.Ветляны ул.Первомайская, Третья группа (свыше 3 лет до 5 лет включительно)</t>
  </si>
  <si>
    <t>п.Ветляны ул.Первомайская</t>
  </si>
  <si>
    <t>Сети водовода п.Дивья, Седьмая группа (свыше 15 лет до 20 лет включительно)</t>
  </si>
  <si>
    <t>Сети водовода п.Дивья ул.Комсомольская, Седьмая группа (свыше 15 лет до 20 лет включительно)</t>
  </si>
  <si>
    <t>п.Дивья ул.Комсомольская</t>
  </si>
  <si>
    <t>Сети водовода п.Дивья ул.Мамина-Сибиряка, Седьмая группа (свыше 15 лет до 20 лет включительно)</t>
  </si>
  <si>
    <t>п.Дивья ул.Мамина-Сибиряка</t>
  </si>
  <si>
    <t>Водонапорная башня  п.Дивья, Седьмая группа (свыше 15 лет до 20 лет включительно)</t>
  </si>
  <si>
    <t>Водонапорная башня  п.Дивья пер.Почтовый, Седьмая группа (свыше 15 лет до 20 лет включительно)</t>
  </si>
  <si>
    <t>п.Дивья пер.Почтовый</t>
  </si>
  <si>
    <t>Сети водовода п.Дивья ул.Строителей, Седьмая группа (свыше 15 лет до 20 лет включительно)</t>
  </si>
  <si>
    <t>п.Дивья ул.Строителей</t>
  </si>
  <si>
    <t>Сети водовода п.Дивья переул.между ул.Нефтяников и ул.Лесной, Седьмая группа (свыше 15 лет до 20 лет включительно)</t>
  </si>
  <si>
    <t>п.Дивья переул.между ул.Нефтяников и ул.Лесной</t>
  </si>
  <si>
    <t>Сети водовода п.Дивья  ул.Нефтяников, Седьмая группа (свыше 15 лет до 20 лет включительно)</t>
  </si>
  <si>
    <t>п.Дивья  ул.Нефтяников</t>
  </si>
  <si>
    <t>Сети водовода п.Дивья ул.Лесная, Седьмая группа (свыше 15 лет до 20 лет включительно)</t>
  </si>
  <si>
    <t>п.Дивья ул.Лесная</t>
  </si>
  <si>
    <t>Сети водовода п.Дивья  ул.Коммунистическая, Седьмая группа (свыше 15 лет до 20 лет включительно)</t>
  </si>
  <si>
    <t>п.Дивья  ул.Коммунистическая</t>
  </si>
  <si>
    <t>Артезианская скважина(глубиной 62 п.м.), Шестая группа (свыше 10 лет до 15 лет включительно)</t>
  </si>
  <si>
    <t>Артезианская скважина, Восьмая группа (свыше 20 лет до 25 лет включительно)</t>
  </si>
  <si>
    <t>Наружная канализация школы п.Ярино, Седьмая группа (свыше 15 лет до 20 лет включительно)</t>
  </si>
  <si>
    <t>59:18:1360101:1892</t>
  </si>
  <si>
    <t>Водовод протяженностью 792,37м п.Дивья, Седьмая группа (свыше 15 лет до 20 лет включительно)</t>
  </si>
  <si>
    <t>Сети водовода п.Дивья ул.Первомайская, Седьмая группа (свыше 15 лет до 20 лет включительно)</t>
  </si>
  <si>
    <t>Сети водовода п.Дивья ул.Школьная, Седьмая группа (свыше 15 лет до 20 лет включительно)</t>
  </si>
  <si>
    <t>п.Дивья ул.Школьная</t>
  </si>
  <si>
    <t>Сети водовода п.Дивья ул.Пионерская, Седьмая группа (свыше 15 лет до 20 лет включительно)</t>
  </si>
  <si>
    <t>п.Дивья ул.Пионерская</t>
  </si>
  <si>
    <t>Водонапорная башня п.Ярино ул.Мира, Седьмая группа (свыше 15 лет до 20 лет включительно)</t>
  </si>
  <si>
    <t>п.Ярино ул.Мира</t>
  </si>
  <si>
    <t>Насосная станции школы п.Ярино, Десятая группа (свыше 30 лет)</t>
  </si>
  <si>
    <t>59:18:1360101:984</t>
  </si>
  <si>
    <t>Нежилое здание п.Дивья  пер.Станционный 5, Восьмая группа (свыше 20 лет до 25 лет включительно)</t>
  </si>
  <si>
    <t>п.Дивья  пер.Станционный 5</t>
  </si>
  <si>
    <t>59:18:0150101:5641</t>
  </si>
  <si>
    <t>Здание бани п.Дивья ул.Логовая, Десятая группа (свыше 30 лет)</t>
  </si>
  <si>
    <t>п.Дивья ул.Логовая 16а</t>
  </si>
  <si>
    <t>59:18:0150101:2348</t>
  </si>
  <si>
    <t>Здание клуба(бывшее библиотека) п.Ярино ул.Лесная, Седьмая группа (свыше 15 лет до 20 лет включительно)</t>
  </si>
  <si>
    <t>п.Ярино ул.Лесная</t>
  </si>
  <si>
    <t>Водопровод п.Ветляны ул. Первомайская, Седьмая группа (свыше 15 лет до 20 лет включительно)</t>
  </si>
  <si>
    <t>п.Ветляны ул. Первомайская</t>
  </si>
  <si>
    <t>Водопровод п.Дивья, Седьмая группа (свыше 15 лет до 20 лет включительно)</t>
  </si>
  <si>
    <t>Артезианская скважина п.Дивья ул.Советская, Восьмая группа (свыше 20 лет до 25 лет включительно)</t>
  </si>
  <si>
    <t>п.Дивья, ул.Советская</t>
  </si>
  <si>
    <t>Насосная станция, Девятая группа (свыше 25 лет до 30 лет включительно)</t>
  </si>
  <si>
    <t>Водопровод по ул. Высоковольтная в п. Дивья, Десятая группа (свыше 30 лет)</t>
  </si>
  <si>
    <t>п.Дивья, ул. Высоковольтная</t>
  </si>
  <si>
    <t>п. Ветляны</t>
  </si>
  <si>
    <t>Автомобильная дорога п. Дивья ул. Коммунистическая, Пятая группа (свыше 7 лет до 10 лет включительно)</t>
  </si>
  <si>
    <t>59:18:0150101:6488</t>
  </si>
  <si>
    <t>Автомобильная дорога п. Дивья ул. Трактовая, Пятая группа (свыше 7 лет до 10 лет включительно)</t>
  </si>
  <si>
    <t>п. Дивья ул. Трактовая</t>
  </si>
  <si>
    <t>59:18:0150101:6664</t>
  </si>
  <si>
    <t>Жилая квартира  п.Дивья  ул.Первомайская д.18 кв 1, Десятая группа (свыше 30 лет)</t>
  </si>
  <si>
    <t>п.Дивья,  ул.Первомайская д.18 кв 1</t>
  </si>
  <si>
    <t>59:18:0150101:5616</t>
  </si>
  <si>
    <t>Жилая квартира  п.Дивья, ул.Школьная, д. 43, кв.1, Десятая группа (свыше 30 лет)</t>
  </si>
  <si>
    <t>п.Дивья, ул.Школьная, д. 43, кв.1</t>
  </si>
  <si>
    <t>59:18:0150101:5895</t>
  </si>
  <si>
    <t>Газопровод низкого давления к жилым домам в поселке Дивья, Четвертая группа (свыше 5 лет до 7 лет включительно)</t>
  </si>
  <si>
    <t>п. Дивья</t>
  </si>
  <si>
    <t>Здание администрации п. Дивья, Десятая группа (свыше 30 лет)</t>
  </si>
  <si>
    <t>Памятник "Защитникам отечества", Десятая группа (свыше 30 лет)</t>
  </si>
  <si>
    <t>Здание администрации п.Ярино, Десятая группа (свыше 30 лет)</t>
  </si>
  <si>
    <t>Здание администрации п.Ветляны, Десятая группа (свыше 30 лет)</t>
  </si>
  <si>
    <t>Детская площадка, Десятая группа (свыше 30 лет)</t>
  </si>
  <si>
    <t>Наружные сети освещения в п. Ярино, Десятая группа (свыше 30 лет)</t>
  </si>
  <si>
    <t>п. Ярино</t>
  </si>
  <si>
    <t>Водопровод по ул.Рабочая в п.Дивья, Десятая группа (свыше 30 лет)</t>
  </si>
  <si>
    <t>Детская площадка в п. Дивья, Десятая группа (свыше 30 лет)</t>
  </si>
  <si>
    <t>Детская площадка в п. Кухтым, Десятая группа (свыше 30 лет)</t>
  </si>
  <si>
    <t>п. Кухтым</t>
  </si>
  <si>
    <t>Наружные сети освещения в п. Дивья, Десятая группа (свыше 30 лет)</t>
  </si>
  <si>
    <t>Мост через реку Мутную, Седьмая группа (свыше 15 лет до 20 лет включительно)</t>
  </si>
  <si>
    <t>Колодцы (5шт.) в п. Ветляны, Десятая группа (свыше 30 лет)</t>
  </si>
  <si>
    <t>Отводы водопровода по ул. Высоковольтной в п. Дивья (180м), Десятая группа (свыше 30 лет)</t>
  </si>
  <si>
    <t>п. Дивья, ул. Высоковольтная</t>
  </si>
  <si>
    <t>Малая детская игровая площадка в п. Ветляны, Десятая группа (свыше 30 лет)</t>
  </si>
  <si>
    <t>Автомобильная дорога по ул. Октябрьская п. Дивья, Десятая группа (свыше 30 лет)</t>
  </si>
  <si>
    <t>Автомобильная дорога по ул. Советская п. Дивья, Десятая группа (свыше 30 лет)</t>
  </si>
  <si>
    <t>п. Дивья, ул.Советская</t>
  </si>
  <si>
    <t>Малая детская игровая площадка в п. Ярино, Десятая группа (свыше 30 лет)</t>
  </si>
  <si>
    <t>Площадка для игры в мини-футбол., Десятая группа (свыше 30 лет)</t>
  </si>
  <si>
    <t>Нежилое помещение площадью 61,7 кв. м, п. Ветляны, ул. Первомайская, д. 18, Восьмая группа (свыше 20 лет до 25 лет включительно)</t>
  </si>
  <si>
    <t>п. Ветляны, ул. Первомайская, д. 18</t>
  </si>
  <si>
    <t>59:18:0190101:1760</t>
  </si>
  <si>
    <t>Жилой дом  п.Дивья  ул.Рабочая 39, Десятая группа (свыше 30 лет)</t>
  </si>
  <si>
    <t>п.Дивья  ул.Рабочая 39</t>
  </si>
  <si>
    <t>59:18:0150101:3655</t>
  </si>
  <si>
    <t>Жилая кварт  п.Дивья  ул.Коммунистическая д23кв 1, Десятая группа (свыше 30 лет)</t>
  </si>
  <si>
    <t>п.Дивья  ул.Коммунистическая д23кв 1</t>
  </si>
  <si>
    <t>59:18:0150101:5688</t>
  </si>
  <si>
    <t>Жилая кварт  п.Дивья  ул.Школьная д.30 кв 2, Десятая группа (свыше 30 лет)</t>
  </si>
  <si>
    <t>п.Дивья  ул.Школьная д.30 кв 2</t>
  </si>
  <si>
    <t>59:18:0150101:5595</t>
  </si>
  <si>
    <t>Жилая кварт  п.Дивья  ул.Школьная д.37 кв1, Десятая группа (свыше 30 лет)</t>
  </si>
  <si>
    <t>п.Дивья  ул.Школьная д.37 кв1</t>
  </si>
  <si>
    <t>Жилая квартира п.Дивья ДОК 6 А/3, Десятая группа (свыше 30 лет)</t>
  </si>
  <si>
    <t>п.Дивья, ул. ДОК 6А кв 3</t>
  </si>
  <si>
    <t>59:18:0150101:5670</t>
  </si>
  <si>
    <t>Жилая квартира п.Дивья ДОК 5 кв 4, Десятая группа (свыше 30 лет)</t>
  </si>
  <si>
    <t>п.Дивья ул. ДОК 5 кв 4</t>
  </si>
  <si>
    <t> 0,00</t>
  </si>
  <si>
    <t>59:18:0150101:5726</t>
  </si>
  <si>
    <t>Жилая кварт  п.Дивья  ул.Коммунистическая 5  кв 2, Десятая группа (свыше 30 лет)</t>
  </si>
  <si>
    <t>п.Дивья  ул.Коммунистическая 5  кв 2</t>
  </si>
  <si>
    <t>Жилая кварт  п.Дивья  ул.Школьная д.37 кв4, Десятая группа (свыше 30 лет)</t>
  </si>
  <si>
    <t>п.Дивья  ул.Школьная д.37 кв4</t>
  </si>
  <si>
    <t>Жилая квартира  п.Ярино ул.Советская 5/1, Десятая группа (свыше 30 лет)</t>
  </si>
  <si>
    <t>п.Ярино ул.Советская 5/1</t>
  </si>
  <si>
    <t>Жилая квартира  п.Ярино ул.Советская 1/1, Десятая группа (свыше 30 лет)</t>
  </si>
  <si>
    <t>п.Ярино ул.Советская 1/1</t>
  </si>
  <si>
    <t>Жилой дом п.Ярино ул.Октябрьская 1а, Десятая группа (свыше 30 лет)</t>
  </si>
  <si>
    <t>п.Ярино ул.Октябрьская 1а, кв 1</t>
  </si>
  <si>
    <t>59:18:1360101:1766</t>
  </si>
  <si>
    <t>Жилая квартира  п.Ярино ул.Путейская 4/2, Десятая группа (свыше 30 лет)</t>
  </si>
  <si>
    <t>п.Ярино ул.Путейская 4/  кв 2</t>
  </si>
  <si>
    <t>59:18:1360101:1758</t>
  </si>
  <si>
    <t>Жилая квартира п.Ярино ул.Железнодорожная 9/3, Десятая группа (свыше 30 лет)</t>
  </si>
  <si>
    <t>п.Ярино ул.Железнодорожная 9 кв 3</t>
  </si>
  <si>
    <t>59:18:1360101:1878</t>
  </si>
  <si>
    <t>Жилая квартира п.Ярино ул.Железнодорожная 11/1, Десятая группа (свыше 30 лет)</t>
  </si>
  <si>
    <t>п.Ярино ул.Железнодорожная 11/1</t>
  </si>
  <si>
    <t>Жилая квартира  п.Ярино ул.Советская 9/4, Десятая группа (свыше 30 лет)</t>
  </si>
  <si>
    <t>п.Ярино ул.Советская 9 кв 4</t>
  </si>
  <si>
    <t>59:18:1360101:1841</t>
  </si>
  <si>
    <t>Жилая квартира  п.Ярино ул.Октябрьская 13/1, Десятая группа (свыше 30 лет)</t>
  </si>
  <si>
    <t>п.Ярино ул.Октябрьская 13 кв 1</t>
  </si>
  <si>
    <t>59:18:1360101:1770</t>
  </si>
  <si>
    <t>Жилая квартира  п.Ярино ул.Пионерская 2/1, Десятая группа (свыше 30 лет)</t>
  </si>
  <si>
    <t>п.Ярино ул.Пионерская 2 кв 1</t>
  </si>
  <si>
    <t>59:18:1360101:1999</t>
  </si>
  <si>
    <t>Жилая квартира  п.Ярино ул.Советская 20/2, Десятая группа (свыше 30 лет)</t>
  </si>
  <si>
    <t>п.Ярино ул.Советская 20 кв 2</t>
  </si>
  <si>
    <t>59:18:1360101:1780</t>
  </si>
  <si>
    <t>Жилой дом п.Ярино  ул.Лесная 22, Десятая группа (свыше 30 лет)</t>
  </si>
  <si>
    <t>Жилая квартира п.Ярино ул.Путейская 5/1, Десятая группа (свыше 30 лет)</t>
  </si>
  <si>
    <t>п.Ярино ул.Путейская 5/1</t>
  </si>
  <si>
    <t>Жилая квартира  п.Ярино  ул.Октябрьская 13, Десятая группа (свыше 30 лет)</t>
  </si>
  <si>
    <t>Жилая квартира  п.Ярино ул.Советская 9/3, Десятая группа (свыше 30 лет)</t>
  </si>
  <si>
    <t>п.Ярино ул.Советская 9 кв 3</t>
  </si>
  <si>
    <t>59:18:1360101:1840</t>
  </si>
  <si>
    <t>Жилая квартира  п.Ярино  ул.Октябрьская 13/2, Десятая группа (свыше 30 лет)</t>
  </si>
  <si>
    <t>п.Ярино  ул.Октябрьская 13 кв 2</t>
  </si>
  <si>
    <t>59:18:1360101:1771</t>
  </si>
  <si>
    <t>Жилая квартира  п.Ярино  ул.Октябрьская 13/3, Десятая группа (свыше 30 лет)</t>
  </si>
  <si>
    <t>п.Ярино  ул.Октябрьская 13 кв 3</t>
  </si>
  <si>
    <t>59:18:1360101:1772</t>
  </si>
  <si>
    <t>Жилая квартира  п.Ярино ул.Мира 10/1, Десятая группа (свыше 30 лет)</t>
  </si>
  <si>
    <t>п.Ярино ул.Мира 10 кв 1</t>
  </si>
  <si>
    <t>59:18:1360101:2002</t>
  </si>
  <si>
    <t>Жилой дом  п.Ярино ул.Мира 20, Десятая группа (свыше 30 лет)</t>
  </si>
  <si>
    <t>п.Ярино ул.Мира 20</t>
  </si>
  <si>
    <t>Жилой дом  п.Ярино  ул.Октябрьская 11/2, Десятая группа (свыше 30 лет)</t>
  </si>
  <si>
    <t>п.Ярино  ул.Октябрьская 11 кв 2</t>
  </si>
  <si>
    <t>59:18:1360101:1854</t>
  </si>
  <si>
    <t>Жилой дом  п.Ярино  ул.Октябрьская 11/1, Десятая группа (свыше 30 лет)</t>
  </si>
  <si>
    <t>п.Ярино  ул.Октябрьская 11 ка 1</t>
  </si>
  <si>
    <t>59:18:1360101:1853</t>
  </si>
  <si>
    <t>Жилая квартира  п.Ярино ул.Советская 6/1, Десятая группа (свыше 30 лет)</t>
  </si>
  <si>
    <t>п.Ярино ул.Советская 6 кв 1</t>
  </si>
  <si>
    <t>59:18:1360101:1774</t>
  </si>
  <si>
    <t>Жилая квартира  п.Ярино ул.Железнодорожная 4/1, Десятая группа (свыше 30 лет)</t>
  </si>
  <si>
    <t>п.Ярино ул.Железнодорожная 4 кв 1</t>
  </si>
  <si>
    <t>59:18:1360101:1799</t>
  </si>
  <si>
    <t>Жилая квартира  п.Ярино ул.Путейская 4/3, Десятая группа (свыше 30 лет)</t>
  </si>
  <si>
    <t>п.Ярино ул.Путейская 4 кв 3</t>
  </si>
  <si>
    <t>59:18:1360101:1881</t>
  </si>
  <si>
    <t>Жилая квартира  п.Ярино ул.Путейская 3/1, Десятая группа (свыше 30 лет)</t>
  </si>
  <si>
    <t>п.Ярино ул.Путейская 3 кв 1</t>
  </si>
  <si>
    <t>59:18:1360101:1864</t>
  </si>
  <si>
    <t>Жилая квартира  п.Ярино ул.Путейская 5/2, Десятая группа (свыше 30 лет)</t>
  </si>
  <si>
    <t>п.Ярино ул.Путейская 5 кв 2</t>
  </si>
  <si>
    <t>Жилая кварт п.Ярино ул.Железнодорожная 9/1, Десятая группа (свыше 30 лет)</t>
  </si>
  <si>
    <t>п.Ярино ул.Железнодорожная 9 кв 1</t>
  </si>
  <si>
    <t>Жилая квартира п.Ярино ул.Железнодорожная 4/2, Десятая группа (свыше 30 лет)</t>
  </si>
  <si>
    <t>п.Ярино ул.Железнодорожная 4 кв 2</t>
  </si>
  <si>
    <t>Жилая квартира п.Ярино ул.Путейская 4/1, Десятая группа (свыше 30 лет)</t>
  </si>
  <si>
    <t>п.Ярино ул.Путейская 4 кв 1</t>
  </si>
  <si>
    <t>59:18:1360101:1757</t>
  </si>
  <si>
    <t>Жилая квартира п.Ярино ул.Путейская 2/3, Десятая группа (свыше 30 лет)</t>
  </si>
  <si>
    <t>п.Ярино ул.Путейская 2 кв 3</t>
  </si>
  <si>
    <t>59:18:1360101:1862</t>
  </si>
  <si>
    <t>Жилая квартира п.Ярино ул.Железнодорожная 5/10, Десятая группа (свыше 30 лет)</t>
  </si>
  <si>
    <t>п.Ярино ул.Железнодорожная 5/10</t>
  </si>
  <si>
    <t>Жилая квартира п.Ярино ул.Железнодорожная 1/1, Десятая группа (свыше 30 лет)</t>
  </si>
  <si>
    <t>п.Ярино ул.Железнодорожная 1/1</t>
  </si>
  <si>
    <t>Жилой дом  п.Ярино  ул.Октябрьская 10, Десятая группа (свыше 30 лет)</t>
  </si>
  <si>
    <t>п.Ярино  ул.Октябрьская 10</t>
  </si>
  <si>
    <t>Жилой дом  п.Ярино  ул.Советская 15, Десятая группа (свыше 30 лет)</t>
  </si>
  <si>
    <t>п.Ярино  ул.Советская 15</t>
  </si>
  <si>
    <t>Жилой дом  п.Ярино  ул.Лесная 11, Десятая группа (свыше 30 лет)</t>
  </si>
  <si>
    <t>п.Ярино  ул.Лесная 11</t>
  </si>
  <si>
    <t>Жилая квартира  п.Ярино ул.Советская 20/1, Десятая группа (свыше 30 лет)</t>
  </si>
  <si>
    <t>Жилой дом п.Ярино ул.Октябрьская 14, Десятая группа (свыше 30 лет)</t>
  </si>
  <si>
    <t>п.Ярино ул.Октябрьская 14</t>
  </si>
  <si>
    <t>Жилая квартира  п.Ярино ул.Железнодорожная ,5/4, Десятая группа (свыше 30 лет)</t>
  </si>
  <si>
    <t>п.Ярино ул.Железнодорожная  5 кв 4</t>
  </si>
  <si>
    <t>59:18:1360101:1806</t>
  </si>
  <si>
    <t>Жилая квартира  п.Ярино  ул.Октябрьская 4/1, Десятая группа (свыше 30 лет)</t>
  </si>
  <si>
    <t>п.Ярино  ул.Октябрьская 4 кв 1</t>
  </si>
  <si>
    <t>59:18:1360101:1858</t>
  </si>
  <si>
    <t>Жилая квартира п.Ярино ул.Рабочая 16/3, Десятая группа (свыше 30 лет)</t>
  </si>
  <si>
    <t>п.Ярино ул.Рабочая 16 кв 3</t>
  </si>
  <si>
    <t>59:18:1360101:1818</t>
  </si>
  <si>
    <t>Жилая квартира  п.Ярино ул.Советская 2/2, Десятая группа (свыше 30 лет)</t>
  </si>
  <si>
    <t>п.Ярино ул.Советская 2/2</t>
  </si>
  <si>
    <t>Жилая квартира  п.Ярино ул.Советская 2/1, Десятая группа (свыше 30 лет)</t>
  </si>
  <si>
    <t>п.Ярино ул.Советская 2/1</t>
  </si>
  <si>
    <t>Жилая квартира  п.Ярино ул.Советская 2/4, Десятая группа (свыше 30 лет)</t>
  </si>
  <si>
    <t>п.Ярино ул.Советская 2/4</t>
  </si>
  <si>
    <t>Жилая квартира  п.Ярино ул.Железнодорожная 5/9, Десятая группа (свыше 30 лет)</t>
  </si>
  <si>
    <t>п.Ярино ул.Железнодорожная 5 кв 9</t>
  </si>
  <si>
    <t>59:18:1360101:1811</t>
  </si>
  <si>
    <t>Жилая кварт п.Кухтым ул.Железнодорожная 12/1, Десятая группа (свыше 30 лет)</t>
  </si>
  <si>
    <t>п.Кухтым ул.Железнодорожная 12 кв 1</t>
  </si>
  <si>
    <t>59:18:1370101:440</t>
  </si>
  <si>
    <t>Жилая кварт п.Кухтым ул.Железнодорожная 7/2, Десятая группа (свыше 30 лет)</t>
  </si>
  <si>
    <t>п.Кухтым ул.Железнодорожная 7 кв 2</t>
  </si>
  <si>
    <t>59:18:1370101:410</t>
  </si>
  <si>
    <t>Жилая кварт п.Кухтым ул.Железнодорожная 13/1, Десятая группа (свыше 30 лет)</t>
  </si>
  <si>
    <t>п.Кухтым ул.Железнодорожная 13 кв 1</t>
  </si>
  <si>
    <t>59:18:1370101:442</t>
  </si>
  <si>
    <t>Жилая кварт п.Кухтым ул.Железнодорожная 13/2, Десятая группа (свыше 30 лет)</t>
  </si>
  <si>
    <t>п.Кухтым ул.Железнодорожная 13 кв 2</t>
  </si>
  <si>
    <t>59:18:1370101:443</t>
  </si>
  <si>
    <t>Жилая кварт п.Кухтым ул.Железнодорожная 10/2, Десятая группа (свыше 30 лет)</t>
  </si>
  <si>
    <t>п.Кухтым ул.Железнодорожная 10 кв 2</t>
  </si>
  <si>
    <t>59:18:1370101:421</t>
  </si>
  <si>
    <t>Жилая кварт п.Кухтым ул.Железнодорожная 14/1, Десятая группа (свыше 30 лет)</t>
  </si>
  <si>
    <t>п.Кухтым ул.Железнодорожная 14 кв 1</t>
  </si>
  <si>
    <t>59:18:1370101:445</t>
  </si>
  <si>
    <t>Жилая кварт п.Кухтым ул.Железнодорожная 14/2, Десятая группа (свыше 30 лет)</t>
  </si>
  <si>
    <t>п.Кухтым ул.Железнодорожная 14 кв 2</t>
  </si>
  <si>
    <t>59:18:1370101:446</t>
  </si>
  <si>
    <t>Жилая кварт п.Кухтым ул.Железнодорожная 14/3, Десятая группа (свыше 30 лет)</t>
  </si>
  <si>
    <t>п.Кухтым ул.Железнодорожная 14/3</t>
  </si>
  <si>
    <t>п.Кухтым 59км  Жилая квартира 5/1, Десятая группа (свыше 30 лет)</t>
  </si>
  <si>
    <t>п.Кухтым 59км, 5/1</t>
  </si>
  <si>
    <t>п.Кухтым 59км  Жилая квартира 4/3, Десятая группа (свыше 30 лет)</t>
  </si>
  <si>
    <t>п.Кухтым 59км, 4 кв 3</t>
  </si>
  <si>
    <t>59:18:1370101:424</t>
  </si>
  <si>
    <t>п.Кухтым 59км  Жилая квартира 1/3, Десятая группа (свыше 30 лет)</t>
  </si>
  <si>
    <t>п.Кухтым 59км, 1/3</t>
  </si>
  <si>
    <t>п.Кухтым 59км  Жилая квартира 1/2, Десятая группа (свыше 30 лет)</t>
  </si>
  <si>
    <t>п.Кухтым 59км, 1/2</t>
  </si>
  <si>
    <t>п.Кухтым 59км  Жилая квартира 1/1, Десятая группа (свыше 30 лет)</t>
  </si>
  <si>
    <t>п.Кухтым 59км, 1/1</t>
  </si>
  <si>
    <t>п.Кухтым 59км  Жилая квартира 5/2, Десятая группа (свыше 30 лет)</t>
  </si>
  <si>
    <t>п.Кухтым 59км, 5 кв 2</t>
  </si>
  <si>
    <t>59:18:1370101:426</t>
  </si>
  <si>
    <t>п.Кухтым 59км  Жилая квартира 4/1, Десятая группа (свыше 30 лет)</t>
  </si>
  <si>
    <t>п.Кухтым 59км, 4 кв 1</t>
  </si>
  <si>
    <t>59:18:1370101:422</t>
  </si>
  <si>
    <t>п.Кухтым 59км  Жилая квартира 4/2, Десятая группа (свыше 30 лет)</t>
  </si>
  <si>
    <t>п.Кухтым 59км, 4 кв 2</t>
  </si>
  <si>
    <t>59:18:1370101:423</t>
  </si>
  <si>
    <t>Жилая кварт п.Кухтым ул.Железнодорожная 9/2, Десятая группа (свыше 30 лет)</t>
  </si>
  <si>
    <t>п.Кухтым ул.Железнодорожная 9 кв 2</t>
  </si>
  <si>
    <t>59:18:1370101:412</t>
  </si>
  <si>
    <t>Жилая кварт п.Кухтым ул.Железнодорожная 12/2, Десятая группа (свыше 30 лет)</t>
  </si>
  <si>
    <t>п.Кухтым ул.Железнодорожная 12 кв 2</t>
  </si>
  <si>
    <t>59:18:1370101:441</t>
  </si>
  <si>
    <t>Жилая кварт п.Кухтым ул.Железнодорожная 10/1, Десятая группа (свыше 30 лет)</t>
  </si>
  <si>
    <t>п.Кухтым ул.Железнодорожная 10 кв 1</t>
  </si>
  <si>
    <t>59:18:1370101:420</t>
  </si>
  <si>
    <t>ИТОГО</t>
  </si>
  <si>
    <t>Итого</t>
  </si>
  <si>
    <t>ДВИЖИМОЕ МУНИЦИПАЛЬНОЕ ИМУЩЕСТВО</t>
  </si>
  <si>
    <t>ВСЕГО</t>
  </si>
  <si>
    <t>Кадастровая стоимость    (при наличии)</t>
  </si>
  <si>
    <t>Дата возникновения права мун. обственности   (при наличии)</t>
  </si>
  <si>
    <t>Реквизиты документов-оснований возникновения права мун. обственности (при наличии)</t>
  </si>
  <si>
    <t>Сведения об установленных в отношении недвижимого имущества ограничениях (основание и дата возникновения)  (при наличии)</t>
  </si>
  <si>
    <t>п. Дивья, ул.Лесная</t>
  </si>
  <si>
    <t>п. Дивья, ул. Коммунистическая</t>
  </si>
  <si>
    <t>п. Дивья,  ул. Октябрьская</t>
  </si>
  <si>
    <t>НЕДВИЖИМОЕ ИМУЩЕСТВО (нежилые помещения, сооружения, жилой фонд, дороги, сети водопровода, сети газопровода, сети канализации, сети тепловые, сети электрические, сети телефонизации, бесхозное имущество и т.д.)</t>
  </si>
  <si>
    <t>Жилой фонд</t>
  </si>
  <si>
    <t>Итого жилой фонд</t>
  </si>
  <si>
    <t>п.Ярино ул.Советская 20 кв 1</t>
  </si>
  <si>
    <t>59:18:1360101:1779</t>
  </si>
  <si>
    <t>59:18:0150101:5951</t>
  </si>
  <si>
    <t>59:18:1360101:1928</t>
  </si>
  <si>
    <t>п.Ярино, ул. Мира</t>
  </si>
  <si>
    <t>59:18:0000000:13499</t>
  </si>
  <si>
    <t>п.Ярино, ул. Советская</t>
  </si>
  <si>
    <t>59:18:1360101:948</t>
  </si>
  <si>
    <t>59:18:1360101:1934</t>
  </si>
  <si>
    <t>п.Ярино, ул.Советская</t>
  </si>
  <si>
    <t>59:18:0000000:6623</t>
  </si>
  <si>
    <t>59:18:0000000:6341</t>
  </si>
  <si>
    <t>п.Дивья, ул. Логовая, ул.Трактовая, пер.Логовой</t>
  </si>
  <si>
    <t>59:18:0150101:6000</t>
  </si>
  <si>
    <t>п.Дивья, ул.Молодежная</t>
  </si>
  <si>
    <t>59:18:0150101:5999</t>
  </si>
  <si>
    <t>59:18:0150101:5997</t>
  </si>
  <si>
    <t>59:18:0150101:6001</t>
  </si>
  <si>
    <t>59:18:0150101:5992</t>
  </si>
  <si>
    <t>п.Дивья  ул.Клубная</t>
  </si>
  <si>
    <t>59:18:0150101:2833</t>
  </si>
  <si>
    <t>59:18:1360101:1946</t>
  </si>
  <si>
    <t>Дороги</t>
  </si>
  <si>
    <t>Итого дороги</t>
  </si>
  <si>
    <t>Нежилые помещения</t>
  </si>
  <si>
    <t>Сооружения</t>
  </si>
  <si>
    <t>Итого нежилые помещения</t>
  </si>
  <si>
    <t>Итого сооружения</t>
  </si>
  <si>
    <t>Сети газопровода</t>
  </si>
  <si>
    <t>Итого сети газопровода</t>
  </si>
  <si>
    <t>Сети электрические</t>
  </si>
  <si>
    <t>Итого сети электрические</t>
  </si>
  <si>
    <t>Сети канализации</t>
  </si>
  <si>
    <t>Итого сети канализации</t>
  </si>
  <si>
    <t>Итого сети водопровода</t>
  </si>
  <si>
    <t>Скважины</t>
  </si>
  <si>
    <t>Итого скважины</t>
  </si>
  <si>
    <t>Муниципальное образование "Дивьинское сельское поселение"</t>
  </si>
  <si>
    <t>закон Пермского края № 3414-803 от 13.12.2006 г.</t>
  </si>
  <si>
    <t>59:18:0150101:5993</t>
  </si>
  <si>
    <t>Наружный водопровод школы ,протя. 108 м,п.Ярино, Седьмая группа (свыше 15 лет до 20 лет включительно)</t>
  </si>
  <si>
    <t>59:18:0150101:5966</t>
  </si>
  <si>
    <t>59:18:0150101:6595</t>
  </si>
  <si>
    <t>п.Дивья, ул.Клубная</t>
  </si>
  <si>
    <t>59:18:0150101:5989</t>
  </si>
  <si>
    <t>п.Дивья, ул.Нефтяников</t>
  </si>
  <si>
    <t>59:18:0150101:5974</t>
  </si>
  <si>
    <t>п.Ярино, ул.Октябрьская 5</t>
  </si>
  <si>
    <t>п.Ветляны, Первомайская 22</t>
  </si>
  <si>
    <t>59:18:0190101:1470</t>
  </si>
  <si>
    <t>п. Ветляны, ул.Школьная</t>
  </si>
  <si>
    <t>59:18:0190101:1774</t>
  </si>
  <si>
    <t>п.Дивья, ул.Советская, между домами № 47 и 49</t>
  </si>
  <si>
    <t>59:18:0150101:6484</t>
  </si>
  <si>
    <t>Земельнй участок для размещения административного здания, п. Дивья, ул. Лесная д.21</t>
  </si>
  <si>
    <t>п. Дивья,ул. Лесная д.21</t>
  </si>
  <si>
    <t>59:18:0150101:816</t>
  </si>
  <si>
    <t>Бесхозное имущество</t>
  </si>
  <si>
    <t>Сети водовода</t>
  </si>
  <si>
    <t>Автомобильная дорога</t>
  </si>
  <si>
    <t>п. Дивья, ул.Зеленая</t>
  </si>
  <si>
    <t>59:18:0150101:6883</t>
  </si>
  <si>
    <t>п. Дивья, ул.Молодежная</t>
  </si>
  <si>
    <t>59:18:0150101:6881</t>
  </si>
  <si>
    <t>п. Дивья, ул.Логовая</t>
  </si>
  <si>
    <t>59:18:0150101:6882</t>
  </si>
  <si>
    <t>59:18:0150101:6879</t>
  </si>
  <si>
    <t>п. Дивья, ул.ДОК</t>
  </si>
  <si>
    <t>59:18:0150101:6880</t>
  </si>
  <si>
    <t>п. Дивья, ул.Высоковольтная</t>
  </si>
  <si>
    <t>59:18:0000000:16297</t>
  </si>
  <si>
    <t>п. Дивья, ул.Леспромхозная</t>
  </si>
  <si>
    <t>59:18:0150101:6870</t>
  </si>
  <si>
    <t>п. Дивья, пер.Почтовый</t>
  </si>
  <si>
    <t>59:18:0150101:6871</t>
  </si>
  <si>
    <t>59:18:0150101:6884</t>
  </si>
  <si>
    <t>п. Дивья, ул.Строителей</t>
  </si>
  <si>
    <t>59:18:0150101:6885</t>
  </si>
  <si>
    <t>59:18:0150101:6877</t>
  </si>
  <si>
    <t>п. Дивья, ул.Солнечная</t>
  </si>
  <si>
    <t>59:18:0150101:6878</t>
  </si>
  <si>
    <t>59:18:0150101:6876</t>
  </si>
  <si>
    <t>п. Дивья, ул.Рабочая</t>
  </si>
  <si>
    <t>59:18:0150101:6874</t>
  </si>
  <si>
    <t>п. Дивья, ул.Пионерская</t>
  </si>
  <si>
    <t>59:18:0150101:6875</t>
  </si>
  <si>
    <t>п. Дивья, ул.Октябрьская</t>
  </si>
  <si>
    <t>59:18:0150101:6873</t>
  </si>
  <si>
    <t>п. Дивья, пер.Логовой</t>
  </si>
  <si>
    <t>59:18:0150101:6869</t>
  </si>
  <si>
    <t>п. Дивья, ул.Новая</t>
  </si>
  <si>
    <t>п. Дивья, ул.Клубная</t>
  </si>
  <si>
    <t>59:18:0150101:6872</t>
  </si>
  <si>
    <t>п. Дивья, ул.Горная</t>
  </si>
  <si>
    <t>п. Дивья, ул.Комсомольская</t>
  </si>
  <si>
    <t>п. Дивья, ул.М-Сибиряка</t>
  </si>
  <si>
    <t>59:18:0150101:6860</t>
  </si>
  <si>
    <t>п. Дивья, ул.Уральская</t>
  </si>
  <si>
    <t>59:18:0150101:6861</t>
  </si>
  <si>
    <t>п. Дивья, ул.Школьная</t>
  </si>
  <si>
    <t>59:18:0150101:6863</t>
  </si>
  <si>
    <t>п. Дивья, ул.Советская д. б/н</t>
  </si>
  <si>
    <t>59:18:0150101:5921</t>
  </si>
  <si>
    <t>п. Дивья, ул.Нефтянников</t>
  </si>
  <si>
    <t>59:18:0150101:6886</t>
  </si>
  <si>
    <t>п. Дивья, пер.Первомайский</t>
  </si>
  <si>
    <t>59:18:0150101:6890</t>
  </si>
  <si>
    <t>п. Дивья, ул.Первомайская</t>
  </si>
  <si>
    <t>59:18:0150101:5932</t>
  </si>
  <si>
    <r>
      <t>п. Дивья, ул.Г</t>
    </r>
    <r>
      <rPr>
        <u/>
        <sz val="10"/>
        <rFont val="Times New Roman"/>
        <family val="1"/>
        <charset val="204"/>
      </rPr>
      <t>айдара</t>
    </r>
  </si>
  <si>
    <t>59:18:0150101:6889</t>
  </si>
  <si>
    <t>п. Дивья, пер.Стационарный</t>
  </si>
  <si>
    <t>59:18:0150101:5939</t>
  </si>
  <si>
    <t>п.Октябрьский, ул.Центральная</t>
  </si>
  <si>
    <t>59:18:1380101:580</t>
  </si>
  <si>
    <t>п.Усть-Шалашная, ул.Центральная</t>
  </si>
  <si>
    <t>59:18:0240101:936</t>
  </si>
  <si>
    <t>Итого бесхозное имущество</t>
  </si>
  <si>
    <t>Насосная станция и водонапорная башня п.Ветляны, Седьмая группа (свыше 15 лет до 20 лет включительно)</t>
  </si>
  <si>
    <t>1117,00, высота 35м</t>
  </si>
  <si>
    <t>п. Дивья, ул.Лесная 21</t>
  </si>
  <si>
    <t>59:18:0150101:1633</t>
  </si>
  <si>
    <t>59:18:0150101:5888</t>
  </si>
  <si>
    <t>Распоряжение о передаче имущества в собственность Дивьинскому сельскому поселению, №17-р, выдан 16.01.2007 АДМР Пермского края</t>
  </si>
  <si>
    <t>59:18:0150101:5676</t>
  </si>
  <si>
    <t>59:18:0150101:5891</t>
  </si>
  <si>
    <t>п.Ярино  ул.Лесная 22, кв.1</t>
  </si>
  <si>
    <t>59:18:1360101:1781</t>
  </si>
  <si>
    <t>п.Ярино  ул.Октябрьская 13, кв.4</t>
  </si>
  <si>
    <t>59:18:1360101:1773</t>
  </si>
  <si>
    <t>закон Пермского края № 3414-803 от 13.12.2006 г. Распоряжение о передаче имущества в собственность Дивьинскому сельскому поселению, №17-р, выдан 16.01.2007 АДМР Пермского края</t>
  </si>
  <si>
    <t>Распоряжение №49-р, выдан 13.02.2008 АДМР Пермского края</t>
  </si>
  <si>
    <t>121 м</t>
  </si>
  <si>
    <t>1512 м</t>
  </si>
  <si>
    <t>ФЗ РФ "Об автомобильных дорогах и о дорожной деятельности в РФ и о внесении изменений в отдельные законодательные акты РФ" №257-ФЗ, выдан 08.11.2007</t>
  </si>
  <si>
    <t>108 м</t>
  </si>
  <si>
    <t>669 м</t>
  </si>
  <si>
    <t>605 м</t>
  </si>
  <si>
    <t>59:18:0150101:2130</t>
  </si>
  <si>
    <t>493 м</t>
  </si>
  <si>
    <t>195 м</t>
  </si>
  <si>
    <t>792 м</t>
  </si>
  <si>
    <t>п.Дивья ул.Первомайская, д.5</t>
  </si>
  <si>
    <t>698 м</t>
  </si>
  <si>
    <t>867 м</t>
  </si>
  <si>
    <t>35 м</t>
  </si>
  <si>
    <t>62 м, высота 62 м.</t>
  </si>
  <si>
    <t>100 м</t>
  </si>
  <si>
    <t>104 м</t>
  </si>
  <si>
    <t>п.3 ст.3.1. Федерального закона "О введении в действие Земельного кодекса РФ" №137-ФЗ, выдан 25.10.2001</t>
  </si>
  <si>
    <t>п.2 ст.3.1. Федерального закона "О введении в действие Земельного кодекса РФ" №137-ФЗ, выдан 25.10.2001</t>
  </si>
  <si>
    <t>Земельный участок для индивидуального жилищного стороительства</t>
  </si>
  <si>
    <t>п. Дивья,ул. Нефтянников д.38</t>
  </si>
  <si>
    <t>59:18:0150101:153</t>
  </si>
  <si>
    <t>Земельный участок для ведения личного подсобного хозяйства</t>
  </si>
  <si>
    <t>59:18:0200101:96</t>
  </si>
  <si>
    <t>Заявление Алексеенко В.В. об отказе в праве собственности на земельный участок, №59/023/215/2017-3249, выдан 06.11.2017.    п1.1 ст.19 Земельного кодекса РФ №316-ФЗ, выдан 25.10.2001</t>
  </si>
  <si>
    <t>п.Малая Дивья, Дивьинское с/п</t>
  </si>
  <si>
    <t xml:space="preserve">п.Ярино, ул.Советская </t>
  </si>
  <si>
    <t>59:18:1360101:101</t>
  </si>
  <si>
    <t xml:space="preserve">п.Ярино, ул.Пионерская </t>
  </si>
  <si>
    <t>59:18:1360101:177</t>
  </si>
  <si>
    <t>Заявление об отказе от права собственности на земельный участок Казанцева К.Ф., №59/020/201/2017-626, выдан 17.01.2017.    п1.1 ст.19 Земельного кодекса РФ №316-ФЗ, выдан 25.10.2001</t>
  </si>
  <si>
    <t>п1.1 ст.19 Земельного кодекса РФ №316-ФЗ, выдан 25.10.2001</t>
  </si>
  <si>
    <t>59:18:1360101:237</t>
  </si>
  <si>
    <t xml:space="preserve">п.Ярино, ул.Железнодорожная д.1 кв.1 </t>
  </si>
  <si>
    <t>59:18:1360101:239</t>
  </si>
  <si>
    <t>59:18:1360101:241</t>
  </si>
  <si>
    <t xml:space="preserve">п.Ярино, ул.Заречная </t>
  </si>
  <si>
    <t>59:18:1360101:245</t>
  </si>
  <si>
    <t>п.Кухтым</t>
  </si>
  <si>
    <t>59:18:1370101:109</t>
  </si>
  <si>
    <t>59:18:1370101:128</t>
  </si>
  <si>
    <t>Заявление об отказе от права собственности на земельный участок, №59/023/216/2018-261, выдан 10.01.20168    п1.1 ст.19 Земельного кодекса РФ №316-ФЗ, выдан 25.10.2001</t>
  </si>
  <si>
    <t>г.Добрянка</t>
  </si>
  <si>
    <t>59:18:1370101:34</t>
  </si>
  <si>
    <t>59:18:1370101:74</t>
  </si>
  <si>
    <t>Заявление Боброва А.Ф. об отказе от права собственности на земельный участок, №59/022/213/2017-4569, выдан 06.12.2017.    п1.1 ст.19 Земельного кодекса РФ №316-ФЗ, выдан 25.10.2001</t>
  </si>
  <si>
    <t>Заявление Орлова И.К., Орловой В.Н. об отказе от права собственности на земельный участок, №59/005/201/2016-407, выдан 23.01.2016.    п1.1 ст.19 Земельного кодекса РФ №316-ФЗ, выдан 25.10.2001</t>
  </si>
  <si>
    <t>59:18:1380101:116</t>
  </si>
  <si>
    <t>59:18:1380101:132</t>
  </si>
  <si>
    <t>59:18:1380101:166</t>
  </si>
  <si>
    <t>Заявление Максимовой В.К. об отказе от права собственности на земельный участок, №59/005/201/2016-3025, выдан 27.05.2016.    п1.1 ст.19 Земельного кодекса РФ №316-ФЗ, выдан 25.10.2001</t>
  </si>
  <si>
    <t>59:18:1380101:21</t>
  </si>
  <si>
    <t>59:18:1380101:217</t>
  </si>
  <si>
    <t>59:18:1380101:235</t>
  </si>
  <si>
    <t>Заявление №05/048/2011-202, выдан 26.11.2011</t>
  </si>
  <si>
    <t>59:18:1380101:27</t>
  </si>
  <si>
    <t>59:18:1380101:30</t>
  </si>
  <si>
    <t>59:18:1380101:31</t>
  </si>
  <si>
    <t>59:18:1380101:52</t>
  </si>
  <si>
    <t>Заявление о внесении в ЕГР прав на недвижимое имущество и сделок с ним записи о прекращении права (ограничения (обременения) права) №59/005/501/2015-1942, выдан 31.07.2015.     п1.1 ст.191 Земельного кодекса РФ №316-ФЗ, выдан 25.10.2001</t>
  </si>
  <si>
    <t>п.Трактовый</t>
  </si>
  <si>
    <t>59:18:1400101:100</t>
  </si>
  <si>
    <t>Заявление о внесении в ЕГР прав на недвижимое имущество и сделок с ним записи о прекращении права (ограничения (обременения) права) №59/005/501/2015-1943, выдан 31.07.2015.     п1.1 ст.191 Земельного кодекса РФ №316-ФЗ, выдан 25.10.2001</t>
  </si>
  <si>
    <t>59:18:1400101:84</t>
  </si>
  <si>
    <t>Заявление о государственном кадастровом учете недвижимого имущества и (или) государственной регистрации прав на недвижимое имущество, №MFC-0065/2018-1444-1, выдан 25.01.2018 Н.Б. Поморцев.      Земельный Кодекс РФ, выдан 25.10.2001</t>
  </si>
  <si>
    <t>59:18:1400101:85</t>
  </si>
  <si>
    <t>Земельный участок для ведения садоводства</t>
  </si>
  <si>
    <t>Кухтымское лесничество Таборский лесхоз кв.96 Яринский с/с, с/т "Мичуринец", уч.№162</t>
  </si>
  <si>
    <t>59:18:3740404:162</t>
  </si>
  <si>
    <t>Заявление Мишениной Х.К. об отказе от права собственности на земельный участок, №59/020/201/2016-1010, выдан 25.01.2016.    п1.1 ст.19 Земельного кодекса РФ №316-ФЗ, выдан 25.10.2001</t>
  </si>
  <si>
    <t>Кухтымское лесничество Таборский лесхоз кв.96 Яринский с/с, с/т "Мичуринец", уч.№163</t>
  </si>
  <si>
    <t>59:18:3740404:163</t>
  </si>
  <si>
    <t>Заявление о государствееной регистрации права на недвижимое имущество, сделки с ним, ограничения (боременения), перехода, прекращения права на недвижимое имущество, №59/020/202/2017-2986, выдан 04.10.2017.     п1.1 ст.19 Земельного кодекса РФ №316-ФЗ, выдан 25.10.2001</t>
  </si>
  <si>
    <t>Кухтымское лесничество Таборский лесхоз кв.151, 167, 168 с/т "Яринский", уч.№Ж-27</t>
  </si>
  <si>
    <t>59:18:3740405:158</t>
  </si>
  <si>
    <t>Заявление о внесении в ЕГР прав на недвижимое имущество и сделок с ним записи о прекращении права (ограничения (обременения) права) №59/005/201/2017-5684, выдан 29.11.2017 Быков М.К.     п1.1 ст.191 Земельного кодекса РФ №316-ФЗ, выдан 25.10.2001</t>
  </si>
  <si>
    <t>Кухтымское лесничество Таборский лесхоз кв.151, 167, 168 с/т "Яринский", уч.№Б-32</t>
  </si>
  <si>
    <t>59:18:3740405:28</t>
  </si>
  <si>
    <t>Заявление Азанова В.Н. и Азановой О.А. об отказе от права собственности на земельный участок, №59/005/201/2016-4578, выдан 12.08.2016.    п1.1 ст.19 Земельного кодекса РФ №316-ФЗ, выдан 25.10.2001</t>
  </si>
  <si>
    <t>Кухтымское лесничество Таборский лесхоз кв.167, с/т "Родник", уч.№67 и 68</t>
  </si>
  <si>
    <t>59:18:3740407:68</t>
  </si>
  <si>
    <t>Кухтымское лесничество Таборский лесхоз кв.167, с/т "Родник", уч.№77</t>
  </si>
  <si>
    <t>59:18:3740407:77</t>
  </si>
  <si>
    <t>Заявление Красноперовой Т.Ф. об отказе от права собственности на земельный участок, №59/005/201/2016-5376, выдан 03.10.2016.    п1.1 ст.19 Земельного кодекса РФ №316-ФЗ, выдан 25.10.2001</t>
  </si>
  <si>
    <t>Кухтымское лесничество Таборский лесхоз кв.172, с/т "Истоки", уч.№131</t>
  </si>
  <si>
    <t>59:18:3740415:94</t>
  </si>
  <si>
    <t>Заявление Харинцевой Е.Ю. об отказе от права собственности на земельный участок, №59/021/212/2016-1857, выдан 28.07.2016.    п1.1 ст.19 Земельного кодекса РФ №316-ФЗ, выдан 25.10.2001</t>
  </si>
  <si>
    <t>Кухтымское лесничество Таборский лесхоз кв.151, 152, с/т "Ярино-1", уч.№220</t>
  </si>
  <si>
    <t>59:18:3740417:220</t>
  </si>
  <si>
    <t>Добрянский лесхоз Полазненское лесничество с/т "Родничок-1", уч.№130/2</t>
  </si>
  <si>
    <t>59:18:3750101:399</t>
  </si>
  <si>
    <t>Дивьинский с/с, с/т "Родничок-3", уч.№36</t>
  </si>
  <si>
    <t>59:18:3750103:36</t>
  </si>
  <si>
    <t>Заявление о государственном кадастровом учете недвижимого имущества и (или) государственной регистрации прав на недвижимое имущество, №MFC-0108/2018-27796-1, выдан 20.02.2018.</t>
  </si>
  <si>
    <t>Дивьинский с/с, с/т "Родничок-3", уч.№61</t>
  </si>
  <si>
    <t>59:18:3750103:61</t>
  </si>
  <si>
    <t>Добрянский лесхоз Ветлянское лесничество кв.119 СНТ сад №19, линия 6 уч.№2</t>
  </si>
  <si>
    <t>59:18:3750204:759</t>
  </si>
  <si>
    <t>Заявление о внесении в ЕГР прав на недвижимое имущество и сделок с ним записи о прекращении права (ограничения (обременения) права) №59/000/304/2015-3029, выдан 03.11.2015.     п1.1 ст.191 Земельного кодекса РФ №316-ФЗ, выдан 25.10.2001</t>
  </si>
  <si>
    <t>Добрянский лесхоз Полазненское лесничество кв.128 с/т "№27 Виктория", уч.№172</t>
  </si>
  <si>
    <t>59:18:3750418:172</t>
  </si>
  <si>
    <t>Заявление о внесении в ЕГР прав на недвижимое имущество и сделок с ним записи о прекращении права (ограничения (обременения) права) №59/000/303/2015-3703, выдан 29.06.2015.     п1.1 ст.191 Земельного кодекса РФ №316-ФЗ, выдан 25.10.2001</t>
  </si>
  <si>
    <t>2938 м.</t>
  </si>
  <si>
    <t>59:18:0150101:6408</t>
  </si>
  <si>
    <t>Договор о безвозмездной передаче объекта в муниципальную собственность, № 13Z2609, выдан 01.08.2014</t>
  </si>
  <si>
    <t>Дивьинский с/с, с/т "Пасека-Дзержинец-3", уч.№20</t>
  </si>
  <si>
    <t>59:18:3750405:20</t>
  </si>
  <si>
    <t>МКУ "Администрация Дивьинского сельского поселения"</t>
  </si>
  <si>
    <t>Данные отсутствуют</t>
  </si>
  <si>
    <t>не определена</t>
  </si>
  <si>
    <t>Жилая квартира</t>
  </si>
  <si>
    <t>п.Ветляны, Первомайская 22, кв.1</t>
  </si>
  <si>
    <t>59:18:0190101:1471</t>
  </si>
  <si>
    <t>21.05.2019, 23.05.2019</t>
  </si>
  <si>
    <t xml:space="preserve">Жилая квартира </t>
  </si>
  <si>
    <t>п.Ярино  ул.Лесная 22, кв.2</t>
  </si>
  <si>
    <t>59:18:1360101:1782</t>
  </si>
  <si>
    <t>59:18:1360101:1800</t>
  </si>
  <si>
    <t>п.Ярино ул.Железнодорожная 10 кв 3</t>
  </si>
  <si>
    <t>48.7</t>
  </si>
  <si>
    <t>59:18:1360101:2031</t>
  </si>
  <si>
    <t>Решение суда, выдан 02.10.2017 Добрянский районный суд Пермского края</t>
  </si>
  <si>
    <t>п.Кухтым ул.Железнодорожная 8 кв 2</t>
  </si>
  <si>
    <t>59:18:1370101:413</t>
  </si>
  <si>
    <t>ст.Ярино</t>
  </si>
  <si>
    <t>Нежилое здание (магазин)</t>
  </si>
  <si>
    <t>п.Дивья, ул.Комсомольская</t>
  </si>
  <si>
    <t>Отправитель</t>
  </si>
  <si>
    <t>Руководитель учреждения (уполномоченное лицо)</t>
  </si>
  <si>
    <t>(подпись)</t>
  </si>
  <si>
    <t>(расшифровка подписи)</t>
  </si>
  <si>
    <t>Туркин В.Л.</t>
  </si>
  <si>
    <t>Бухгалтер ликвидационной комиссии (уполномоченное лицо)</t>
  </si>
  <si>
    <t>Морозова О.А.</t>
  </si>
  <si>
    <t>"     "</t>
  </si>
  <si>
    <t>2019г.</t>
  </si>
  <si>
    <t>Получатель</t>
  </si>
  <si>
    <t>Главный бухгалтер учреждения (уполномоченное лицо)</t>
  </si>
  <si>
    <r>
      <t>30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, высота 5,2 м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</si>
</sst>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/>
    <xf numFmtId="0" fontId="7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/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/>
    </xf>
    <xf numFmtId="0" fontId="8" fillId="0" borderId="1" xfId="0" applyFont="1" applyBorder="1"/>
    <xf numFmtId="14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0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10" xfId="0" applyFont="1" applyBorder="1"/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" fontId="9" fillId="2" borderId="1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4" fontId="13" fillId="0" borderId="1" xfId="0" applyNumberFormat="1" applyFont="1" applyBorder="1" applyAlignment="1">
      <alignment horizontal="right"/>
    </xf>
    <xf numFmtId="4" fontId="13" fillId="0" borderId="1" xfId="0" applyNumberFormat="1" applyFont="1" applyBorder="1"/>
    <xf numFmtId="0" fontId="9" fillId="0" borderId="1" xfId="0" applyFont="1" applyBorder="1"/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4" fontId="13" fillId="2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opLeftCell="A59" workbookViewId="0">
      <selection activeCell="A62" sqref="A62:H70"/>
    </sheetView>
  </sheetViews>
  <sheetFormatPr defaultRowHeight="15"/>
  <cols>
    <col min="1" max="1" width="6.7109375" customWidth="1"/>
    <col min="2" max="2" width="19.42578125" customWidth="1"/>
    <col min="3" max="3" width="15.7109375" customWidth="1"/>
    <col min="4" max="4" width="15" customWidth="1"/>
    <col min="5" max="5" width="13.28515625" customWidth="1"/>
    <col min="6" max="6" width="14" customWidth="1"/>
    <col min="7" max="7" width="14.7109375" customWidth="1"/>
    <col min="8" max="8" width="22.7109375" customWidth="1"/>
  </cols>
  <sheetData>
    <row r="1" spans="1:8" ht="31.15" customHeight="1">
      <c r="A1" s="78" t="s">
        <v>370</v>
      </c>
      <c r="B1" s="78"/>
      <c r="C1" s="78"/>
      <c r="D1" s="78"/>
      <c r="E1" s="78"/>
      <c r="F1" s="78"/>
      <c r="G1" s="78"/>
      <c r="H1" s="78"/>
    </row>
    <row r="3" spans="1:8" ht="114.75">
      <c r="A3" s="2" t="s">
        <v>0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</row>
    <row r="4" spans="1:8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</row>
    <row r="5" spans="1:8" ht="25.5">
      <c r="A5" s="8">
        <v>1</v>
      </c>
      <c r="B5" s="9" t="s">
        <v>25</v>
      </c>
      <c r="C5" s="10">
        <v>137100</v>
      </c>
      <c r="D5" s="10">
        <v>137100</v>
      </c>
      <c r="E5" s="28" t="s">
        <v>622</v>
      </c>
      <c r="F5" s="28" t="s">
        <v>622</v>
      </c>
      <c r="G5" s="28" t="s">
        <v>622</v>
      </c>
      <c r="H5" s="28" t="s">
        <v>622</v>
      </c>
    </row>
    <row r="6" spans="1:8" ht="25.5">
      <c r="A6" s="8">
        <v>2</v>
      </c>
      <c r="B6" s="9" t="s">
        <v>26</v>
      </c>
      <c r="C6" s="10">
        <v>5886</v>
      </c>
      <c r="D6" s="10">
        <v>0</v>
      </c>
      <c r="E6" s="28" t="s">
        <v>622</v>
      </c>
      <c r="F6" s="28" t="s">
        <v>622</v>
      </c>
      <c r="G6" s="28" t="s">
        <v>622</v>
      </c>
      <c r="H6" s="28" t="s">
        <v>622</v>
      </c>
    </row>
    <row r="7" spans="1:8" ht="25.5">
      <c r="A7" s="8">
        <v>3</v>
      </c>
      <c r="B7" s="9" t="s">
        <v>27</v>
      </c>
      <c r="C7" s="10">
        <v>3900</v>
      </c>
      <c r="D7" s="10">
        <v>0</v>
      </c>
      <c r="E7" s="28" t="s">
        <v>622</v>
      </c>
      <c r="F7" s="28" t="s">
        <v>622</v>
      </c>
      <c r="G7" s="28" t="s">
        <v>622</v>
      </c>
      <c r="H7" s="28" t="s">
        <v>622</v>
      </c>
    </row>
    <row r="8" spans="1:8" ht="25.5">
      <c r="A8" s="8">
        <v>4</v>
      </c>
      <c r="B8" s="9" t="s">
        <v>28</v>
      </c>
      <c r="C8" s="10">
        <v>6562</v>
      </c>
      <c r="D8" s="10">
        <v>0</v>
      </c>
      <c r="E8" s="28" t="s">
        <v>622</v>
      </c>
      <c r="F8" s="28" t="s">
        <v>622</v>
      </c>
      <c r="G8" s="28" t="s">
        <v>622</v>
      </c>
      <c r="H8" s="28" t="s">
        <v>622</v>
      </c>
    </row>
    <row r="9" spans="1:8" ht="25.5">
      <c r="A9" s="8">
        <v>5</v>
      </c>
      <c r="B9" s="9" t="s">
        <v>29</v>
      </c>
      <c r="C9" s="10">
        <v>5194</v>
      </c>
      <c r="D9" s="10">
        <v>0</v>
      </c>
      <c r="E9" s="28" t="s">
        <v>622</v>
      </c>
      <c r="F9" s="28" t="s">
        <v>622</v>
      </c>
      <c r="G9" s="28" t="s">
        <v>622</v>
      </c>
      <c r="H9" s="28" t="s">
        <v>622</v>
      </c>
    </row>
    <row r="10" spans="1:8" ht="25.5">
      <c r="A10" s="8">
        <v>6</v>
      </c>
      <c r="B10" s="9" t="s">
        <v>30</v>
      </c>
      <c r="C10" s="10">
        <v>4845</v>
      </c>
      <c r="D10" s="10">
        <v>0</v>
      </c>
      <c r="E10" s="28" t="s">
        <v>622</v>
      </c>
      <c r="F10" s="28" t="s">
        <v>622</v>
      </c>
      <c r="G10" s="28" t="s">
        <v>622</v>
      </c>
      <c r="H10" s="28" t="s">
        <v>622</v>
      </c>
    </row>
    <row r="11" spans="1:8" ht="38.25">
      <c r="A11" s="8">
        <v>7</v>
      </c>
      <c r="B11" s="9" t="s">
        <v>31</v>
      </c>
      <c r="C11" s="10">
        <v>6240</v>
      </c>
      <c r="D11" s="10">
        <v>0</v>
      </c>
      <c r="E11" s="28" t="s">
        <v>622</v>
      </c>
      <c r="F11" s="28" t="s">
        <v>622</v>
      </c>
      <c r="G11" s="28" t="s">
        <v>622</v>
      </c>
      <c r="H11" s="28" t="s">
        <v>622</v>
      </c>
    </row>
    <row r="12" spans="1:8" ht="25.5">
      <c r="A12" s="8">
        <v>8</v>
      </c>
      <c r="B12" s="9" t="s">
        <v>32</v>
      </c>
      <c r="C12" s="10">
        <v>18130</v>
      </c>
      <c r="D12" s="10">
        <v>0</v>
      </c>
      <c r="E12" s="28" t="s">
        <v>622</v>
      </c>
      <c r="F12" s="28" t="s">
        <v>622</v>
      </c>
      <c r="G12" s="28" t="s">
        <v>622</v>
      </c>
      <c r="H12" s="28" t="s">
        <v>622</v>
      </c>
    </row>
    <row r="13" spans="1:8" ht="25.5">
      <c r="A13" s="8">
        <v>9</v>
      </c>
      <c r="B13" s="9" t="s">
        <v>33</v>
      </c>
      <c r="C13" s="10">
        <v>40000</v>
      </c>
      <c r="D13" s="10">
        <v>0</v>
      </c>
      <c r="E13" s="28" t="s">
        <v>622</v>
      </c>
      <c r="F13" s="28" t="s">
        <v>622</v>
      </c>
      <c r="G13" s="28" t="s">
        <v>622</v>
      </c>
      <c r="H13" s="28" t="s">
        <v>622</v>
      </c>
    </row>
    <row r="14" spans="1:8" ht="25.5">
      <c r="A14" s="8">
        <v>10</v>
      </c>
      <c r="B14" s="9" t="s">
        <v>34</v>
      </c>
      <c r="C14" s="10">
        <v>20000</v>
      </c>
      <c r="D14" s="10">
        <v>0</v>
      </c>
      <c r="E14" s="28" t="s">
        <v>622</v>
      </c>
      <c r="F14" s="28" t="s">
        <v>622</v>
      </c>
      <c r="G14" s="28" t="s">
        <v>622</v>
      </c>
      <c r="H14" s="28" t="s">
        <v>622</v>
      </c>
    </row>
    <row r="15" spans="1:8" ht="25.5">
      <c r="A15" s="8">
        <v>11</v>
      </c>
      <c r="B15" s="9" t="s">
        <v>34</v>
      </c>
      <c r="C15" s="10">
        <v>20000</v>
      </c>
      <c r="D15" s="10">
        <v>0</v>
      </c>
      <c r="E15" s="28" t="s">
        <v>622</v>
      </c>
      <c r="F15" s="28" t="s">
        <v>622</v>
      </c>
      <c r="G15" s="28" t="s">
        <v>622</v>
      </c>
      <c r="H15" s="28" t="s">
        <v>622</v>
      </c>
    </row>
    <row r="16" spans="1:8" ht="25.5">
      <c r="A16" s="8">
        <v>12</v>
      </c>
      <c r="B16" s="9" t="s">
        <v>34</v>
      </c>
      <c r="C16" s="10">
        <v>20000</v>
      </c>
      <c r="D16" s="10">
        <v>0</v>
      </c>
      <c r="E16" s="28" t="s">
        <v>622</v>
      </c>
      <c r="F16" s="28" t="s">
        <v>622</v>
      </c>
      <c r="G16" s="28" t="s">
        <v>622</v>
      </c>
      <c r="H16" s="28" t="s">
        <v>622</v>
      </c>
    </row>
    <row r="17" spans="1:8" ht="38.25">
      <c r="A17" s="8">
        <v>13</v>
      </c>
      <c r="B17" s="9" t="s">
        <v>35</v>
      </c>
      <c r="C17" s="10">
        <v>24915</v>
      </c>
      <c r="D17" s="10">
        <v>0</v>
      </c>
      <c r="E17" s="28" t="s">
        <v>622</v>
      </c>
      <c r="F17" s="28" t="s">
        <v>622</v>
      </c>
      <c r="G17" s="28" t="s">
        <v>622</v>
      </c>
      <c r="H17" s="28" t="s">
        <v>622</v>
      </c>
    </row>
    <row r="18" spans="1:8" ht="51" customHeight="1">
      <c r="A18" s="8">
        <v>14</v>
      </c>
      <c r="B18" s="9" t="s">
        <v>36</v>
      </c>
      <c r="C18" s="10">
        <v>20000</v>
      </c>
      <c r="D18" s="10">
        <v>0</v>
      </c>
      <c r="E18" s="28" t="s">
        <v>622</v>
      </c>
      <c r="F18" s="28" t="s">
        <v>622</v>
      </c>
      <c r="G18" s="28" t="s">
        <v>622</v>
      </c>
      <c r="H18" s="28" t="s">
        <v>622</v>
      </c>
    </row>
    <row r="19" spans="1:8" ht="25.5">
      <c r="A19" s="8">
        <v>15</v>
      </c>
      <c r="B19" s="9" t="s">
        <v>37</v>
      </c>
      <c r="C19" s="10">
        <v>31750</v>
      </c>
      <c r="D19" s="10">
        <v>0</v>
      </c>
      <c r="E19" s="28" t="s">
        <v>622</v>
      </c>
      <c r="F19" s="28" t="s">
        <v>622</v>
      </c>
      <c r="G19" s="28" t="s">
        <v>622</v>
      </c>
      <c r="H19" s="28" t="s">
        <v>622</v>
      </c>
    </row>
    <row r="20" spans="1:8" ht="25.5">
      <c r="A20" s="8">
        <v>16</v>
      </c>
      <c r="B20" s="9" t="s">
        <v>38</v>
      </c>
      <c r="C20" s="10">
        <v>34884</v>
      </c>
      <c r="D20" s="10">
        <v>0</v>
      </c>
      <c r="E20" s="28" t="s">
        <v>622</v>
      </c>
      <c r="F20" s="28" t="s">
        <v>622</v>
      </c>
      <c r="G20" s="28" t="s">
        <v>622</v>
      </c>
      <c r="H20" s="28" t="s">
        <v>622</v>
      </c>
    </row>
    <row r="21" spans="1:8" ht="25.5">
      <c r="A21" s="8">
        <v>17</v>
      </c>
      <c r="B21" s="9" t="s">
        <v>38</v>
      </c>
      <c r="C21" s="10">
        <v>31961</v>
      </c>
      <c r="D21" s="10">
        <v>0</v>
      </c>
      <c r="E21" s="28" t="s">
        <v>622</v>
      </c>
      <c r="F21" s="28" t="s">
        <v>622</v>
      </c>
      <c r="G21" s="28" t="s">
        <v>622</v>
      </c>
      <c r="H21" s="28" t="s">
        <v>622</v>
      </c>
    </row>
    <row r="22" spans="1:8" ht="25.5">
      <c r="A22" s="8">
        <v>18</v>
      </c>
      <c r="B22" s="9" t="s">
        <v>38</v>
      </c>
      <c r="C22" s="10">
        <v>24600</v>
      </c>
      <c r="D22" s="10">
        <v>0</v>
      </c>
      <c r="E22" s="28" t="s">
        <v>622</v>
      </c>
      <c r="F22" s="28" t="s">
        <v>622</v>
      </c>
      <c r="G22" s="28" t="s">
        <v>622</v>
      </c>
      <c r="H22" s="28" t="s">
        <v>622</v>
      </c>
    </row>
    <row r="23" spans="1:8" ht="38.25">
      <c r="A23" s="8">
        <v>19</v>
      </c>
      <c r="B23" s="9" t="s">
        <v>39</v>
      </c>
      <c r="C23" s="10">
        <v>4070</v>
      </c>
      <c r="D23" s="10">
        <v>0</v>
      </c>
      <c r="E23" s="28" t="s">
        <v>622</v>
      </c>
      <c r="F23" s="28" t="s">
        <v>622</v>
      </c>
      <c r="G23" s="28" t="s">
        <v>622</v>
      </c>
      <c r="H23" s="28" t="s">
        <v>622</v>
      </c>
    </row>
    <row r="24" spans="1:8" ht="25.5">
      <c r="A24" s="8">
        <v>20</v>
      </c>
      <c r="B24" s="9" t="s">
        <v>40</v>
      </c>
      <c r="C24" s="10">
        <v>34661</v>
      </c>
      <c r="D24" s="10">
        <v>0</v>
      </c>
      <c r="E24" s="28" t="s">
        <v>622</v>
      </c>
      <c r="F24" s="28" t="s">
        <v>622</v>
      </c>
      <c r="G24" s="28" t="s">
        <v>622</v>
      </c>
      <c r="H24" s="28" t="s">
        <v>622</v>
      </c>
    </row>
    <row r="25" spans="1:8" ht="25.5">
      <c r="A25" s="8">
        <v>21</v>
      </c>
      <c r="B25" s="9" t="s">
        <v>41</v>
      </c>
      <c r="C25" s="10">
        <v>4182</v>
      </c>
      <c r="D25" s="10">
        <v>0</v>
      </c>
      <c r="E25" s="28" t="s">
        <v>622</v>
      </c>
      <c r="F25" s="28" t="s">
        <v>622</v>
      </c>
      <c r="G25" s="28" t="s">
        <v>622</v>
      </c>
      <c r="H25" s="28" t="s">
        <v>622</v>
      </c>
    </row>
    <row r="26" spans="1:8" ht="25.5">
      <c r="A26" s="8">
        <v>22</v>
      </c>
      <c r="B26" s="9" t="s">
        <v>42</v>
      </c>
      <c r="C26" s="10">
        <v>5800</v>
      </c>
      <c r="D26" s="10">
        <v>0</v>
      </c>
      <c r="E26" s="28" t="s">
        <v>622</v>
      </c>
      <c r="F26" s="28" t="s">
        <v>622</v>
      </c>
      <c r="G26" s="28" t="s">
        <v>622</v>
      </c>
      <c r="H26" s="28" t="s">
        <v>622</v>
      </c>
    </row>
    <row r="27" spans="1:8" ht="25.5">
      <c r="A27" s="8">
        <v>23</v>
      </c>
      <c r="B27" s="9" t="s">
        <v>43</v>
      </c>
      <c r="C27" s="10">
        <v>11717</v>
      </c>
      <c r="D27" s="10">
        <v>0</v>
      </c>
      <c r="E27" s="28" t="s">
        <v>622</v>
      </c>
      <c r="F27" s="28" t="s">
        <v>622</v>
      </c>
      <c r="G27" s="28" t="s">
        <v>622</v>
      </c>
      <c r="H27" s="28" t="s">
        <v>622</v>
      </c>
    </row>
    <row r="28" spans="1:8" ht="25.5">
      <c r="A28" s="8">
        <v>24</v>
      </c>
      <c r="B28" s="9" t="s">
        <v>44</v>
      </c>
      <c r="C28" s="10">
        <v>18000</v>
      </c>
      <c r="D28" s="10">
        <v>0</v>
      </c>
      <c r="E28" s="28" t="s">
        <v>622</v>
      </c>
      <c r="F28" s="28" t="s">
        <v>622</v>
      </c>
      <c r="G28" s="28" t="s">
        <v>622</v>
      </c>
      <c r="H28" s="28" t="s">
        <v>622</v>
      </c>
    </row>
    <row r="29" spans="1:8" ht="25.5">
      <c r="A29" s="8">
        <v>25</v>
      </c>
      <c r="B29" s="9" t="s">
        <v>45</v>
      </c>
      <c r="C29" s="10">
        <v>4880</v>
      </c>
      <c r="D29" s="10">
        <v>0</v>
      </c>
      <c r="E29" s="28" t="s">
        <v>622</v>
      </c>
      <c r="F29" s="28" t="s">
        <v>622</v>
      </c>
      <c r="G29" s="28" t="s">
        <v>622</v>
      </c>
      <c r="H29" s="28" t="s">
        <v>622</v>
      </c>
    </row>
    <row r="30" spans="1:8" ht="25.5">
      <c r="A30" s="8">
        <v>26</v>
      </c>
      <c r="B30" s="9" t="s">
        <v>46</v>
      </c>
      <c r="C30" s="10">
        <v>5757</v>
      </c>
      <c r="D30" s="10">
        <v>0</v>
      </c>
      <c r="E30" s="28" t="s">
        <v>622</v>
      </c>
      <c r="F30" s="28" t="s">
        <v>622</v>
      </c>
      <c r="G30" s="28" t="s">
        <v>622</v>
      </c>
      <c r="H30" s="28" t="s">
        <v>622</v>
      </c>
    </row>
    <row r="31" spans="1:8" ht="25.5">
      <c r="A31" s="8">
        <v>27</v>
      </c>
      <c r="B31" s="9" t="s">
        <v>45</v>
      </c>
      <c r="C31" s="10">
        <v>4880</v>
      </c>
      <c r="D31" s="10">
        <v>0</v>
      </c>
      <c r="E31" s="28" t="s">
        <v>622</v>
      </c>
      <c r="F31" s="28" t="s">
        <v>622</v>
      </c>
      <c r="G31" s="28" t="s">
        <v>622</v>
      </c>
      <c r="H31" s="28" t="s">
        <v>622</v>
      </c>
    </row>
    <row r="32" spans="1:8" ht="25.5">
      <c r="A32" s="8">
        <v>28</v>
      </c>
      <c r="B32" s="9" t="s">
        <v>47</v>
      </c>
      <c r="C32" s="10">
        <v>4162</v>
      </c>
      <c r="D32" s="10">
        <v>0</v>
      </c>
      <c r="E32" s="28" t="s">
        <v>622</v>
      </c>
      <c r="F32" s="28" t="s">
        <v>622</v>
      </c>
      <c r="G32" s="28" t="s">
        <v>622</v>
      </c>
      <c r="H32" s="28" t="s">
        <v>622</v>
      </c>
    </row>
    <row r="33" spans="1:8" ht="25.5">
      <c r="A33" s="8">
        <v>29</v>
      </c>
      <c r="B33" s="9" t="s">
        <v>48</v>
      </c>
      <c r="C33" s="10">
        <v>15408</v>
      </c>
      <c r="D33" s="10">
        <v>0</v>
      </c>
      <c r="E33" s="28" t="s">
        <v>622</v>
      </c>
      <c r="F33" s="28" t="s">
        <v>622</v>
      </c>
      <c r="G33" s="28" t="s">
        <v>622</v>
      </c>
      <c r="H33" s="28" t="s">
        <v>622</v>
      </c>
    </row>
    <row r="34" spans="1:8" ht="25.5">
      <c r="A34" s="8">
        <v>30</v>
      </c>
      <c r="B34" s="9" t="s">
        <v>45</v>
      </c>
      <c r="C34" s="10">
        <v>4880</v>
      </c>
      <c r="D34" s="10">
        <v>0</v>
      </c>
      <c r="E34" s="28" t="s">
        <v>622</v>
      </c>
      <c r="F34" s="28" t="s">
        <v>622</v>
      </c>
      <c r="G34" s="28" t="s">
        <v>622</v>
      </c>
      <c r="H34" s="28" t="s">
        <v>622</v>
      </c>
    </row>
    <row r="35" spans="1:8" ht="25.5">
      <c r="A35" s="8">
        <v>31</v>
      </c>
      <c r="B35" s="9" t="s">
        <v>49</v>
      </c>
      <c r="C35" s="10">
        <v>7000</v>
      </c>
      <c r="D35" s="10">
        <v>0</v>
      </c>
      <c r="E35" s="28" t="s">
        <v>622</v>
      </c>
      <c r="F35" s="28" t="s">
        <v>622</v>
      </c>
      <c r="G35" s="28" t="s">
        <v>622</v>
      </c>
      <c r="H35" s="28" t="s">
        <v>622</v>
      </c>
    </row>
    <row r="36" spans="1:8" ht="25.5">
      <c r="A36" s="8">
        <v>32</v>
      </c>
      <c r="B36" s="9" t="s">
        <v>45</v>
      </c>
      <c r="C36" s="10">
        <v>4880</v>
      </c>
      <c r="D36" s="10">
        <v>0</v>
      </c>
      <c r="E36" s="28" t="s">
        <v>622</v>
      </c>
      <c r="F36" s="28" t="s">
        <v>622</v>
      </c>
      <c r="G36" s="28" t="s">
        <v>622</v>
      </c>
      <c r="H36" s="28" t="s">
        <v>622</v>
      </c>
    </row>
    <row r="37" spans="1:8" ht="25.5">
      <c r="A37" s="8">
        <v>33</v>
      </c>
      <c r="B37" s="9" t="s">
        <v>50</v>
      </c>
      <c r="C37" s="10">
        <v>9000</v>
      </c>
      <c r="D37" s="10">
        <v>0</v>
      </c>
      <c r="E37" s="28" t="s">
        <v>622</v>
      </c>
      <c r="F37" s="28" t="s">
        <v>622</v>
      </c>
      <c r="G37" s="28" t="s">
        <v>622</v>
      </c>
      <c r="H37" s="28" t="s">
        <v>622</v>
      </c>
    </row>
    <row r="38" spans="1:8" ht="51">
      <c r="A38" s="8">
        <v>34</v>
      </c>
      <c r="B38" s="9" t="s">
        <v>51</v>
      </c>
      <c r="C38" s="10">
        <v>4690</v>
      </c>
      <c r="D38" s="10">
        <v>0</v>
      </c>
      <c r="E38" s="28" t="s">
        <v>622</v>
      </c>
      <c r="F38" s="28" t="s">
        <v>622</v>
      </c>
      <c r="G38" s="28" t="s">
        <v>622</v>
      </c>
      <c r="H38" s="28" t="s">
        <v>622</v>
      </c>
    </row>
    <row r="39" spans="1:8" ht="25.5">
      <c r="A39" s="8">
        <v>35</v>
      </c>
      <c r="B39" s="9" t="s">
        <v>52</v>
      </c>
      <c r="C39" s="10">
        <v>5340</v>
      </c>
      <c r="D39" s="10">
        <v>0</v>
      </c>
      <c r="E39" s="28" t="s">
        <v>622</v>
      </c>
      <c r="F39" s="28" t="s">
        <v>622</v>
      </c>
      <c r="G39" s="28" t="s">
        <v>622</v>
      </c>
      <c r="H39" s="28" t="s">
        <v>622</v>
      </c>
    </row>
    <row r="40" spans="1:8" ht="25.5">
      <c r="A40" s="8">
        <v>36</v>
      </c>
      <c r="B40" s="9" t="s">
        <v>53</v>
      </c>
      <c r="C40" s="10">
        <v>4880</v>
      </c>
      <c r="D40" s="10">
        <v>0</v>
      </c>
      <c r="E40" s="28" t="s">
        <v>622</v>
      </c>
      <c r="F40" s="28" t="s">
        <v>622</v>
      </c>
      <c r="G40" s="28" t="s">
        <v>622</v>
      </c>
      <c r="H40" s="28" t="s">
        <v>622</v>
      </c>
    </row>
    <row r="41" spans="1:8" ht="25.5">
      <c r="A41" s="8">
        <v>37</v>
      </c>
      <c r="B41" s="9" t="s">
        <v>54</v>
      </c>
      <c r="C41" s="10">
        <v>7517</v>
      </c>
      <c r="D41" s="10">
        <v>0</v>
      </c>
      <c r="E41" s="28" t="s">
        <v>622</v>
      </c>
      <c r="F41" s="28" t="s">
        <v>622</v>
      </c>
      <c r="G41" s="28" t="s">
        <v>622</v>
      </c>
      <c r="H41" s="28" t="s">
        <v>622</v>
      </c>
    </row>
    <row r="42" spans="1:8" ht="25.5">
      <c r="A42" s="8">
        <v>38</v>
      </c>
      <c r="B42" s="9" t="s">
        <v>55</v>
      </c>
      <c r="C42" s="10">
        <v>5495</v>
      </c>
      <c r="D42" s="10">
        <v>0</v>
      </c>
      <c r="E42" s="28" t="s">
        <v>622</v>
      </c>
      <c r="F42" s="28" t="s">
        <v>622</v>
      </c>
      <c r="G42" s="28" t="s">
        <v>622</v>
      </c>
      <c r="H42" s="28" t="s">
        <v>622</v>
      </c>
    </row>
    <row r="43" spans="1:8" ht="25.5">
      <c r="A43" s="8">
        <v>39</v>
      </c>
      <c r="B43" s="9" t="s">
        <v>56</v>
      </c>
      <c r="C43" s="10">
        <v>4500</v>
      </c>
      <c r="D43" s="10">
        <v>0</v>
      </c>
      <c r="E43" s="28" t="s">
        <v>622</v>
      </c>
      <c r="F43" s="28" t="s">
        <v>622</v>
      </c>
      <c r="G43" s="28" t="s">
        <v>622</v>
      </c>
      <c r="H43" s="28" t="s">
        <v>622</v>
      </c>
    </row>
    <row r="44" spans="1:8" ht="25.5">
      <c r="A44" s="8">
        <v>40</v>
      </c>
      <c r="B44" s="9" t="s">
        <v>56</v>
      </c>
      <c r="C44" s="10">
        <v>4500</v>
      </c>
      <c r="D44" s="10">
        <v>0</v>
      </c>
      <c r="E44" s="28" t="s">
        <v>622</v>
      </c>
      <c r="F44" s="28" t="s">
        <v>622</v>
      </c>
      <c r="G44" s="28" t="s">
        <v>622</v>
      </c>
      <c r="H44" s="28" t="s">
        <v>622</v>
      </c>
    </row>
    <row r="45" spans="1:8" ht="25.5">
      <c r="A45" s="8">
        <v>41</v>
      </c>
      <c r="B45" s="9" t="s">
        <v>56</v>
      </c>
      <c r="C45" s="10">
        <v>4500</v>
      </c>
      <c r="D45" s="10">
        <v>0</v>
      </c>
      <c r="E45" s="28" t="s">
        <v>622</v>
      </c>
      <c r="F45" s="28" t="s">
        <v>622</v>
      </c>
      <c r="G45" s="28" t="s">
        <v>622</v>
      </c>
      <c r="H45" s="28" t="s">
        <v>622</v>
      </c>
    </row>
    <row r="46" spans="1:8" ht="25.5">
      <c r="A46" s="8">
        <v>42</v>
      </c>
      <c r="B46" s="9" t="s">
        <v>56</v>
      </c>
      <c r="C46" s="10">
        <v>4500</v>
      </c>
      <c r="D46" s="10">
        <v>0</v>
      </c>
      <c r="E46" s="28" t="s">
        <v>622</v>
      </c>
      <c r="F46" s="28" t="s">
        <v>622</v>
      </c>
      <c r="G46" s="28" t="s">
        <v>622</v>
      </c>
      <c r="H46" s="28" t="s">
        <v>622</v>
      </c>
    </row>
    <row r="47" spans="1:8" ht="25.5">
      <c r="A47" s="8">
        <v>43</v>
      </c>
      <c r="B47" s="9" t="s">
        <v>56</v>
      </c>
      <c r="C47" s="10">
        <v>4500</v>
      </c>
      <c r="D47" s="10">
        <v>0</v>
      </c>
      <c r="E47" s="28" t="s">
        <v>622</v>
      </c>
      <c r="F47" s="28" t="s">
        <v>622</v>
      </c>
      <c r="G47" s="28" t="s">
        <v>622</v>
      </c>
      <c r="H47" s="28" t="s">
        <v>622</v>
      </c>
    </row>
    <row r="48" spans="1:8" ht="25.5">
      <c r="A48" s="8">
        <v>44</v>
      </c>
      <c r="B48" s="9" t="s">
        <v>56</v>
      </c>
      <c r="C48" s="10">
        <v>4500</v>
      </c>
      <c r="D48" s="10">
        <v>0</v>
      </c>
      <c r="E48" s="28" t="s">
        <v>622</v>
      </c>
      <c r="F48" s="28" t="s">
        <v>622</v>
      </c>
      <c r="G48" s="28" t="s">
        <v>622</v>
      </c>
      <c r="H48" s="28" t="s">
        <v>622</v>
      </c>
    </row>
    <row r="49" spans="1:10" ht="25.5">
      <c r="A49" s="8">
        <v>45</v>
      </c>
      <c r="B49" s="9" t="s">
        <v>57</v>
      </c>
      <c r="C49" s="10">
        <v>3090</v>
      </c>
      <c r="D49" s="10">
        <v>0</v>
      </c>
      <c r="E49" s="28" t="s">
        <v>622</v>
      </c>
      <c r="F49" s="28" t="s">
        <v>622</v>
      </c>
      <c r="G49" s="28" t="s">
        <v>622</v>
      </c>
      <c r="H49" s="28" t="s">
        <v>622</v>
      </c>
    </row>
    <row r="50" spans="1:10" ht="18.75">
      <c r="A50" s="80" t="s">
        <v>369</v>
      </c>
      <c r="B50" s="81"/>
      <c r="C50" s="11">
        <f>SUM(C5:C49)</f>
        <v>653256</v>
      </c>
      <c r="D50" s="11">
        <f>SUM(D5:D49)</f>
        <v>137100</v>
      </c>
      <c r="E50" s="2"/>
      <c r="F50" s="2"/>
      <c r="G50" s="2"/>
      <c r="H50" s="2"/>
    </row>
    <row r="51" spans="1:10" ht="18.75">
      <c r="A51" s="79" t="s">
        <v>58</v>
      </c>
      <c r="B51" s="79"/>
      <c r="C51" s="79"/>
      <c r="D51" s="79"/>
      <c r="E51" s="79"/>
      <c r="F51" s="79"/>
      <c r="G51" s="79"/>
      <c r="H51" s="79"/>
    </row>
    <row r="52" spans="1:10" ht="63.75">
      <c r="A52" s="2">
        <v>48</v>
      </c>
      <c r="B52" s="9" t="s">
        <v>59</v>
      </c>
      <c r="C52" s="10">
        <v>1170000</v>
      </c>
      <c r="D52" s="10">
        <v>1170000</v>
      </c>
      <c r="E52" s="28" t="s">
        <v>622</v>
      </c>
      <c r="F52" s="28" t="s">
        <v>622</v>
      </c>
      <c r="G52" s="28" t="s">
        <v>622</v>
      </c>
      <c r="H52" s="28" t="s">
        <v>622</v>
      </c>
    </row>
    <row r="53" spans="1:10" ht="51">
      <c r="A53" s="2">
        <v>49</v>
      </c>
      <c r="B53" s="9" t="s">
        <v>60</v>
      </c>
      <c r="C53" s="10">
        <v>942646.81</v>
      </c>
      <c r="D53" s="10">
        <v>554366.1</v>
      </c>
      <c r="E53" s="28" t="s">
        <v>622</v>
      </c>
      <c r="F53" s="28" t="s">
        <v>622</v>
      </c>
      <c r="G53" s="28" t="s">
        <v>622</v>
      </c>
      <c r="H53" s="28" t="s">
        <v>622</v>
      </c>
    </row>
    <row r="54" spans="1:10" ht="51">
      <c r="A54" s="2">
        <v>50</v>
      </c>
      <c r="B54" s="9" t="s">
        <v>61</v>
      </c>
      <c r="C54" s="10">
        <v>24000</v>
      </c>
      <c r="D54" s="10">
        <v>24000</v>
      </c>
      <c r="E54" s="28" t="s">
        <v>622</v>
      </c>
      <c r="F54" s="28" t="s">
        <v>622</v>
      </c>
      <c r="G54" s="28" t="s">
        <v>622</v>
      </c>
      <c r="H54" s="28" t="s">
        <v>622</v>
      </c>
    </row>
    <row r="55" spans="1:10" ht="51">
      <c r="A55" s="2">
        <v>51</v>
      </c>
      <c r="B55" s="9" t="s">
        <v>61</v>
      </c>
      <c r="C55" s="10">
        <v>24000</v>
      </c>
      <c r="D55" s="10">
        <v>24000</v>
      </c>
      <c r="E55" s="28" t="s">
        <v>622</v>
      </c>
      <c r="F55" s="28" t="s">
        <v>622</v>
      </c>
      <c r="G55" s="28" t="s">
        <v>622</v>
      </c>
      <c r="H55" s="28" t="s">
        <v>622</v>
      </c>
    </row>
    <row r="56" spans="1:10" ht="51">
      <c r="A56" s="2">
        <v>52</v>
      </c>
      <c r="B56" s="9" t="s">
        <v>61</v>
      </c>
      <c r="C56" s="10">
        <v>24000</v>
      </c>
      <c r="D56" s="10">
        <v>24000</v>
      </c>
      <c r="E56" s="28" t="s">
        <v>622</v>
      </c>
      <c r="F56" s="28" t="s">
        <v>622</v>
      </c>
      <c r="G56" s="28" t="s">
        <v>622</v>
      </c>
      <c r="H56" s="28" t="s">
        <v>622</v>
      </c>
    </row>
    <row r="57" spans="1:10" ht="51">
      <c r="A57" s="2">
        <v>53</v>
      </c>
      <c r="B57" s="9" t="s">
        <v>61</v>
      </c>
      <c r="C57" s="10">
        <v>24000</v>
      </c>
      <c r="D57" s="10">
        <v>24000</v>
      </c>
      <c r="E57" s="28" t="s">
        <v>622</v>
      </c>
      <c r="F57" s="28" t="s">
        <v>622</v>
      </c>
      <c r="G57" s="28" t="s">
        <v>622</v>
      </c>
      <c r="H57" s="28" t="s">
        <v>622</v>
      </c>
    </row>
    <row r="58" spans="1:10" ht="51">
      <c r="A58" s="2">
        <v>54</v>
      </c>
      <c r="B58" s="9" t="s">
        <v>61</v>
      </c>
      <c r="C58" s="10">
        <v>24000</v>
      </c>
      <c r="D58" s="10">
        <v>24000</v>
      </c>
      <c r="E58" s="28" t="s">
        <v>622</v>
      </c>
      <c r="F58" s="28" t="s">
        <v>622</v>
      </c>
      <c r="G58" s="28" t="s">
        <v>622</v>
      </c>
      <c r="H58" s="28" t="s">
        <v>622</v>
      </c>
    </row>
    <row r="59" spans="1:10" ht="18.75">
      <c r="A59" s="77" t="s">
        <v>369</v>
      </c>
      <c r="B59" s="77"/>
      <c r="C59" s="7">
        <f>SUM(C52:C58)</f>
        <v>2232646.81</v>
      </c>
      <c r="D59" s="7">
        <f>SUM(D52:D58)</f>
        <v>1844366.1</v>
      </c>
      <c r="E59" s="4"/>
      <c r="F59" s="4"/>
      <c r="G59" s="4"/>
      <c r="H59" s="4"/>
    </row>
    <row r="60" spans="1:10" ht="18.75">
      <c r="A60" s="77" t="s">
        <v>371</v>
      </c>
      <c r="B60" s="77"/>
      <c r="C60" s="7">
        <f>C50+C59</f>
        <v>2885902.81</v>
      </c>
      <c r="D60" s="7">
        <f>D50+D59</f>
        <v>1981466.1</v>
      </c>
      <c r="E60" s="4"/>
      <c r="F60" s="4"/>
      <c r="G60" s="4"/>
      <c r="H60" s="4"/>
    </row>
    <row r="62" spans="1:10" ht="15.75">
      <c r="A62" s="75" t="s">
        <v>641</v>
      </c>
      <c r="B62" s="75"/>
      <c r="C62" s="34"/>
      <c r="D62" s="34"/>
      <c r="E62" s="34"/>
      <c r="F62" s="35" t="s">
        <v>650</v>
      </c>
      <c r="G62" s="35"/>
      <c r="H62" s="34"/>
      <c r="I62" s="34"/>
      <c r="J62" s="34"/>
    </row>
    <row r="63" spans="1:10" ht="15.75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27" customHeight="1">
      <c r="A64" s="76" t="s">
        <v>642</v>
      </c>
      <c r="B64" s="76"/>
      <c r="C64" s="36"/>
      <c r="D64" s="39" t="s">
        <v>645</v>
      </c>
      <c r="F64" s="41" t="s">
        <v>642</v>
      </c>
      <c r="G64" s="36"/>
      <c r="H64" s="39"/>
    </row>
    <row r="65" spans="1:10" ht="15.75">
      <c r="A65" s="34"/>
      <c r="B65" s="34"/>
      <c r="C65" s="37" t="s">
        <v>643</v>
      </c>
      <c r="D65" s="38" t="s">
        <v>644</v>
      </c>
      <c r="F65" s="34"/>
      <c r="G65" s="37" t="s">
        <v>643</v>
      </c>
      <c r="H65" s="42" t="s">
        <v>644</v>
      </c>
    </row>
    <row r="66" spans="1:10" ht="15.75">
      <c r="A66" s="34"/>
      <c r="B66" s="34"/>
      <c r="C66" s="34"/>
      <c r="D66" s="34"/>
      <c r="F66" s="34"/>
      <c r="G66" s="34"/>
      <c r="H66" s="43"/>
    </row>
    <row r="67" spans="1:10" ht="27.75" customHeight="1">
      <c r="A67" s="76" t="s">
        <v>646</v>
      </c>
      <c r="B67" s="76"/>
      <c r="C67" s="36"/>
      <c r="D67" s="39" t="s">
        <v>647</v>
      </c>
      <c r="F67" s="41" t="s">
        <v>651</v>
      </c>
      <c r="G67" s="36"/>
      <c r="H67" s="40"/>
    </row>
    <row r="68" spans="1:10" ht="15.75">
      <c r="A68" s="34"/>
      <c r="B68" s="34"/>
      <c r="C68" s="37" t="s">
        <v>643</v>
      </c>
      <c r="D68" s="38" t="s">
        <v>644</v>
      </c>
      <c r="F68" s="34"/>
      <c r="G68" s="37" t="s">
        <v>643</v>
      </c>
      <c r="H68" s="42" t="s">
        <v>644</v>
      </c>
    </row>
    <row r="69" spans="1:10" ht="15.75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5.75">
      <c r="A70" s="39" t="s">
        <v>648</v>
      </c>
      <c r="B70" s="40" t="s">
        <v>649</v>
      </c>
      <c r="C70" s="34"/>
      <c r="D70" s="34"/>
      <c r="E70" s="34"/>
      <c r="F70" s="39" t="s">
        <v>648</v>
      </c>
      <c r="G70" s="40" t="s">
        <v>649</v>
      </c>
      <c r="H70" s="34"/>
      <c r="I70" s="34"/>
      <c r="J70" s="34"/>
    </row>
  </sheetData>
  <mergeCells count="8">
    <mergeCell ref="A62:B62"/>
    <mergeCell ref="A64:B64"/>
    <mergeCell ref="A67:B67"/>
    <mergeCell ref="A59:B59"/>
    <mergeCell ref="A1:H1"/>
    <mergeCell ref="A60:B60"/>
    <mergeCell ref="A51:H51"/>
    <mergeCell ref="A50:B50"/>
  </mergeCells>
  <pageMargins left="0.7" right="0.7" top="0.33" bottom="0.3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topLeftCell="A46" workbookViewId="0">
      <selection activeCell="G48" sqref="G48"/>
    </sheetView>
  </sheetViews>
  <sheetFormatPr defaultRowHeight="15"/>
  <cols>
    <col min="1" max="1" width="6" customWidth="1"/>
    <col min="2" max="2" width="16" customWidth="1"/>
    <col min="3" max="3" width="15.85546875" customWidth="1"/>
    <col min="4" max="4" width="8.7109375" customWidth="1"/>
    <col min="5" max="5" width="18.85546875" customWidth="1"/>
    <col min="6" max="6" width="16.28515625" customWidth="1"/>
    <col min="7" max="7" width="13.7109375" customWidth="1"/>
    <col min="8" max="8" width="13.28515625" customWidth="1"/>
    <col min="9" max="9" width="14.5703125" customWidth="1"/>
    <col min="10" max="10" width="15.42578125" customWidth="1"/>
    <col min="11" max="11" width="15.28515625" customWidth="1"/>
  </cols>
  <sheetData>
    <row r="1" spans="1:11" ht="32.450000000000003" customHeight="1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3" spans="1:11" ht="118.9" customHeight="1">
      <c r="A3" s="84" t="s">
        <v>0</v>
      </c>
      <c r="B3" s="84" t="s">
        <v>1</v>
      </c>
      <c r="C3" s="84" t="s">
        <v>2</v>
      </c>
      <c r="D3" s="84" t="s">
        <v>3</v>
      </c>
      <c r="E3" s="84" t="s">
        <v>15</v>
      </c>
      <c r="F3" s="87" t="s">
        <v>4</v>
      </c>
      <c r="G3" s="84" t="s">
        <v>16</v>
      </c>
      <c r="H3" s="84" t="s">
        <v>5</v>
      </c>
      <c r="I3" s="84" t="s">
        <v>6</v>
      </c>
      <c r="J3" s="84" t="s">
        <v>7</v>
      </c>
      <c r="K3" s="85" t="s">
        <v>17</v>
      </c>
    </row>
    <row r="4" spans="1:11">
      <c r="A4" s="84"/>
      <c r="B4" s="84"/>
      <c r="C4" s="84"/>
      <c r="D4" s="84"/>
      <c r="E4" s="84"/>
      <c r="F4" s="87"/>
      <c r="G4" s="84"/>
      <c r="H4" s="84"/>
      <c r="I4" s="84"/>
      <c r="J4" s="84"/>
      <c r="K4" s="86"/>
    </row>
    <row r="5" spans="1:11">
      <c r="A5" s="1">
        <v>1</v>
      </c>
      <c r="B5" s="2">
        <v>2</v>
      </c>
      <c r="C5" s="2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2">
        <v>9</v>
      </c>
      <c r="J5" s="2">
        <v>10</v>
      </c>
      <c r="K5" s="2">
        <v>11</v>
      </c>
    </row>
    <row r="6" spans="1:11" ht="51">
      <c r="A6" s="1">
        <v>1</v>
      </c>
      <c r="B6" s="3" t="s">
        <v>8</v>
      </c>
      <c r="C6" s="2" t="s">
        <v>9</v>
      </c>
      <c r="D6" s="1">
        <v>480</v>
      </c>
      <c r="E6" s="1" t="s">
        <v>10</v>
      </c>
      <c r="F6" s="27" t="s">
        <v>622</v>
      </c>
      <c r="G6" s="6">
        <v>96964.800000000003</v>
      </c>
      <c r="H6" s="26">
        <v>43323</v>
      </c>
      <c r="I6" s="27" t="s">
        <v>622</v>
      </c>
      <c r="J6" s="27" t="s">
        <v>622</v>
      </c>
      <c r="K6" s="27" t="s">
        <v>622</v>
      </c>
    </row>
    <row r="7" spans="1:11" ht="114.75">
      <c r="A7" s="1">
        <v>2</v>
      </c>
      <c r="B7" s="32" t="s">
        <v>12</v>
      </c>
      <c r="C7" s="2" t="s">
        <v>11</v>
      </c>
      <c r="D7" s="1">
        <v>800</v>
      </c>
      <c r="E7" s="1" t="s">
        <v>13</v>
      </c>
      <c r="F7" s="27" t="s">
        <v>622</v>
      </c>
      <c r="G7" s="6">
        <v>96528</v>
      </c>
      <c r="H7" s="26">
        <v>42185</v>
      </c>
      <c r="I7" s="2" t="s">
        <v>531</v>
      </c>
      <c r="J7" s="15" t="s">
        <v>419</v>
      </c>
      <c r="K7" s="27" t="s">
        <v>622</v>
      </c>
    </row>
    <row r="8" spans="1:11" ht="114.75">
      <c r="A8" s="1">
        <v>3</v>
      </c>
      <c r="B8" s="32" t="s">
        <v>436</v>
      </c>
      <c r="C8" s="23" t="s">
        <v>437</v>
      </c>
      <c r="D8" s="1">
        <v>1000</v>
      </c>
      <c r="E8" s="1" t="s">
        <v>438</v>
      </c>
      <c r="F8" s="27" t="s">
        <v>622</v>
      </c>
      <c r="G8" s="6">
        <v>348210</v>
      </c>
      <c r="H8" s="26">
        <v>40830</v>
      </c>
      <c r="I8" s="23" t="s">
        <v>532</v>
      </c>
      <c r="J8" s="15" t="s">
        <v>419</v>
      </c>
      <c r="K8" s="27" t="s">
        <v>622</v>
      </c>
    </row>
    <row r="9" spans="1:11" ht="191.25">
      <c r="A9" s="1">
        <v>4</v>
      </c>
      <c r="B9" s="32" t="s">
        <v>533</v>
      </c>
      <c r="C9" s="24" t="s">
        <v>534</v>
      </c>
      <c r="D9" s="1">
        <v>496</v>
      </c>
      <c r="E9" s="1" t="s">
        <v>535</v>
      </c>
      <c r="F9" s="27" t="s">
        <v>622</v>
      </c>
      <c r="G9" s="6">
        <v>28718.400000000001</v>
      </c>
      <c r="H9" s="26">
        <v>43053</v>
      </c>
      <c r="I9" s="24" t="s">
        <v>538</v>
      </c>
      <c r="J9" s="15" t="s">
        <v>419</v>
      </c>
      <c r="K9" s="27" t="s">
        <v>622</v>
      </c>
    </row>
    <row r="10" spans="1:11" ht="178.5">
      <c r="A10" s="1">
        <v>5</v>
      </c>
      <c r="B10" s="32" t="s">
        <v>536</v>
      </c>
      <c r="C10" s="24" t="s">
        <v>539</v>
      </c>
      <c r="D10" s="1">
        <v>400</v>
      </c>
      <c r="E10" s="1" t="s">
        <v>537</v>
      </c>
      <c r="F10" s="27" t="s">
        <v>622</v>
      </c>
      <c r="G10" s="6">
        <v>7668</v>
      </c>
      <c r="H10" s="26">
        <v>42760</v>
      </c>
      <c r="I10" s="24" t="s">
        <v>544</v>
      </c>
      <c r="J10" s="15" t="s">
        <v>419</v>
      </c>
      <c r="K10" s="27" t="s">
        <v>622</v>
      </c>
    </row>
    <row r="11" spans="1:11" ht="63.75">
      <c r="A11" s="1">
        <v>6</v>
      </c>
      <c r="B11" s="32" t="s">
        <v>536</v>
      </c>
      <c r="C11" s="24" t="s">
        <v>540</v>
      </c>
      <c r="D11" s="1">
        <v>1500</v>
      </c>
      <c r="E11" s="1" t="s">
        <v>541</v>
      </c>
      <c r="F11" s="27" t="s">
        <v>622</v>
      </c>
      <c r="G11" s="6">
        <v>66105</v>
      </c>
      <c r="H11" s="26">
        <v>41844</v>
      </c>
      <c r="I11" s="24" t="s">
        <v>545</v>
      </c>
      <c r="J11" s="15" t="s">
        <v>419</v>
      </c>
      <c r="K11" s="27" t="s">
        <v>622</v>
      </c>
    </row>
    <row r="12" spans="1:11" ht="63.75">
      <c r="A12" s="1">
        <v>7</v>
      </c>
      <c r="B12" s="32" t="s">
        <v>536</v>
      </c>
      <c r="C12" s="24" t="s">
        <v>542</v>
      </c>
      <c r="D12" s="1">
        <v>1500</v>
      </c>
      <c r="E12" s="1" t="s">
        <v>543</v>
      </c>
      <c r="F12" s="27" t="s">
        <v>622</v>
      </c>
      <c r="G12" s="6">
        <v>66105</v>
      </c>
      <c r="H12" s="26">
        <v>41577</v>
      </c>
      <c r="I12" s="24" t="s">
        <v>545</v>
      </c>
      <c r="J12" s="15" t="s">
        <v>419</v>
      </c>
      <c r="K12" s="27" t="s">
        <v>622</v>
      </c>
    </row>
    <row r="13" spans="1:11" ht="63.75">
      <c r="A13" s="1">
        <v>8</v>
      </c>
      <c r="B13" s="32" t="s">
        <v>536</v>
      </c>
      <c r="C13" s="24" t="s">
        <v>540</v>
      </c>
      <c r="D13" s="1">
        <v>1500</v>
      </c>
      <c r="E13" s="1" t="s">
        <v>546</v>
      </c>
      <c r="F13" s="27" t="s">
        <v>622</v>
      </c>
      <c r="G13" s="6">
        <v>66105</v>
      </c>
      <c r="H13" s="26">
        <v>41817</v>
      </c>
      <c r="I13" s="24" t="s">
        <v>545</v>
      </c>
      <c r="J13" s="15" t="s">
        <v>419</v>
      </c>
      <c r="K13" s="27" t="s">
        <v>622</v>
      </c>
    </row>
    <row r="14" spans="1:11" ht="63.75">
      <c r="A14" s="1">
        <v>9</v>
      </c>
      <c r="B14" s="32" t="s">
        <v>536</v>
      </c>
      <c r="C14" s="24" t="s">
        <v>547</v>
      </c>
      <c r="D14" s="1">
        <v>1500</v>
      </c>
      <c r="E14" s="1" t="s">
        <v>548</v>
      </c>
      <c r="F14" s="27" t="s">
        <v>622</v>
      </c>
      <c r="G14" s="6">
        <v>66105</v>
      </c>
      <c r="H14" s="26">
        <v>41577</v>
      </c>
      <c r="I14" s="24" t="s">
        <v>545</v>
      </c>
      <c r="J14" s="15" t="s">
        <v>419</v>
      </c>
      <c r="K14" s="27" t="s">
        <v>622</v>
      </c>
    </row>
    <row r="15" spans="1:11" ht="63.75">
      <c r="A15" s="1">
        <v>10</v>
      </c>
      <c r="B15" s="32" t="s">
        <v>536</v>
      </c>
      <c r="C15" s="24" t="s">
        <v>540</v>
      </c>
      <c r="D15" s="1">
        <v>1500</v>
      </c>
      <c r="E15" s="1" t="s">
        <v>549</v>
      </c>
      <c r="F15" s="27" t="s">
        <v>622</v>
      </c>
      <c r="G15" s="6">
        <v>66105</v>
      </c>
      <c r="H15" s="26">
        <v>41817</v>
      </c>
      <c r="I15" s="24" t="s">
        <v>545</v>
      </c>
      <c r="J15" s="15" t="s">
        <v>419</v>
      </c>
      <c r="K15" s="27" t="s">
        <v>622</v>
      </c>
    </row>
    <row r="16" spans="1:11" ht="63.75">
      <c r="A16" s="1">
        <v>11</v>
      </c>
      <c r="B16" s="32" t="s">
        <v>536</v>
      </c>
      <c r="C16" s="24" t="s">
        <v>550</v>
      </c>
      <c r="D16" s="1">
        <v>1500</v>
      </c>
      <c r="E16" s="1" t="s">
        <v>551</v>
      </c>
      <c r="F16" s="27" t="s">
        <v>622</v>
      </c>
      <c r="G16" s="6">
        <v>66105</v>
      </c>
      <c r="H16" s="26">
        <v>41907</v>
      </c>
      <c r="I16" s="24" t="s">
        <v>545</v>
      </c>
      <c r="J16" s="15" t="s">
        <v>419</v>
      </c>
      <c r="K16" s="27" t="s">
        <v>622</v>
      </c>
    </row>
    <row r="17" spans="1:11" ht="191.25">
      <c r="A17" s="1">
        <v>12</v>
      </c>
      <c r="B17" s="32" t="s">
        <v>536</v>
      </c>
      <c r="C17" s="24" t="s">
        <v>552</v>
      </c>
      <c r="D17" s="1">
        <v>1500</v>
      </c>
      <c r="E17" s="1" t="s">
        <v>553</v>
      </c>
      <c r="F17" s="27" t="s">
        <v>622</v>
      </c>
      <c r="G17" s="6">
        <v>25140</v>
      </c>
      <c r="H17" s="26">
        <v>42395</v>
      </c>
      <c r="I17" s="24" t="s">
        <v>560</v>
      </c>
      <c r="J17" s="15" t="s">
        <v>419</v>
      </c>
      <c r="K17" s="27" t="s">
        <v>622</v>
      </c>
    </row>
    <row r="18" spans="1:11" ht="165.75">
      <c r="A18" s="1">
        <v>13</v>
      </c>
      <c r="B18" s="32" t="s">
        <v>536</v>
      </c>
      <c r="C18" s="24" t="s">
        <v>552</v>
      </c>
      <c r="D18" s="1">
        <v>1500</v>
      </c>
      <c r="E18" s="1" t="s">
        <v>554</v>
      </c>
      <c r="F18" s="27" t="s">
        <v>622</v>
      </c>
      <c r="G18" s="6">
        <v>25140</v>
      </c>
      <c r="H18" s="26">
        <v>43116</v>
      </c>
      <c r="I18" s="24" t="s">
        <v>555</v>
      </c>
      <c r="J18" s="15" t="s">
        <v>419</v>
      </c>
      <c r="K18" s="27" t="s">
        <v>622</v>
      </c>
    </row>
    <row r="19" spans="1:11" ht="63.75">
      <c r="A19" s="1">
        <v>14</v>
      </c>
      <c r="B19" s="32" t="s">
        <v>536</v>
      </c>
      <c r="C19" s="24" t="s">
        <v>556</v>
      </c>
      <c r="D19" s="1">
        <v>1300</v>
      </c>
      <c r="E19" s="1" t="s">
        <v>557</v>
      </c>
      <c r="F19" s="27" t="s">
        <v>622</v>
      </c>
      <c r="G19" s="6">
        <v>21788</v>
      </c>
      <c r="H19" s="26">
        <v>40721</v>
      </c>
      <c r="I19" s="24" t="s">
        <v>545</v>
      </c>
      <c r="J19" s="15" t="s">
        <v>419</v>
      </c>
      <c r="K19" s="27" t="s">
        <v>622</v>
      </c>
    </row>
    <row r="20" spans="1:11" ht="178.5">
      <c r="A20" s="1">
        <v>15</v>
      </c>
      <c r="B20" s="32" t="s">
        <v>536</v>
      </c>
      <c r="C20" s="24" t="s">
        <v>552</v>
      </c>
      <c r="D20" s="1">
        <v>1500</v>
      </c>
      <c r="E20" s="1" t="s">
        <v>558</v>
      </c>
      <c r="F20" s="27" t="s">
        <v>622</v>
      </c>
      <c r="G20" s="6">
        <v>25140</v>
      </c>
      <c r="H20" s="26">
        <v>43083</v>
      </c>
      <c r="I20" s="24" t="s">
        <v>559</v>
      </c>
      <c r="J20" s="15" t="s">
        <v>419</v>
      </c>
      <c r="K20" s="27" t="s">
        <v>622</v>
      </c>
    </row>
    <row r="21" spans="1:11" ht="63.75">
      <c r="A21" s="1">
        <v>16</v>
      </c>
      <c r="B21" s="32" t="s">
        <v>536</v>
      </c>
      <c r="C21" s="24" t="s">
        <v>64</v>
      </c>
      <c r="D21" s="1">
        <v>1500</v>
      </c>
      <c r="E21" s="1" t="s">
        <v>561</v>
      </c>
      <c r="F21" s="27" t="s">
        <v>622</v>
      </c>
      <c r="G21" s="6">
        <v>39105</v>
      </c>
      <c r="H21" s="26">
        <v>41864</v>
      </c>
      <c r="I21" s="24" t="s">
        <v>545</v>
      </c>
      <c r="J21" s="15" t="s">
        <v>419</v>
      </c>
      <c r="K21" s="27" t="s">
        <v>622</v>
      </c>
    </row>
    <row r="22" spans="1:11" ht="63.75">
      <c r="A22" s="1">
        <v>17</v>
      </c>
      <c r="B22" s="32" t="s">
        <v>536</v>
      </c>
      <c r="C22" s="24" t="s">
        <v>64</v>
      </c>
      <c r="D22" s="1">
        <v>1500</v>
      </c>
      <c r="E22" s="1" t="s">
        <v>562</v>
      </c>
      <c r="F22" s="27" t="s">
        <v>622</v>
      </c>
      <c r="G22" s="6">
        <v>39105</v>
      </c>
      <c r="H22" s="26">
        <v>40899</v>
      </c>
      <c r="I22" s="24" t="s">
        <v>545</v>
      </c>
      <c r="J22" s="15" t="s">
        <v>419</v>
      </c>
      <c r="K22" s="27" t="s">
        <v>622</v>
      </c>
    </row>
    <row r="23" spans="1:11" ht="191.25">
      <c r="A23" s="1">
        <v>18</v>
      </c>
      <c r="B23" s="32" t="s">
        <v>536</v>
      </c>
      <c r="C23" s="24" t="s">
        <v>64</v>
      </c>
      <c r="D23" s="1">
        <v>1500</v>
      </c>
      <c r="E23" s="1" t="s">
        <v>563</v>
      </c>
      <c r="F23" s="27" t="s">
        <v>622</v>
      </c>
      <c r="G23" s="6">
        <v>39105</v>
      </c>
      <c r="H23" s="26">
        <v>42522</v>
      </c>
      <c r="I23" s="24" t="s">
        <v>564</v>
      </c>
      <c r="J23" s="15" t="s">
        <v>419</v>
      </c>
      <c r="K23" s="27" t="s">
        <v>622</v>
      </c>
    </row>
    <row r="24" spans="1:11" ht="63.75">
      <c r="A24" s="1">
        <v>19</v>
      </c>
      <c r="B24" s="32" t="s">
        <v>536</v>
      </c>
      <c r="C24" s="24" t="s">
        <v>64</v>
      </c>
      <c r="D24" s="1">
        <v>2000</v>
      </c>
      <c r="E24" s="1" t="s">
        <v>565</v>
      </c>
      <c r="F24" s="27" t="s">
        <v>622</v>
      </c>
      <c r="G24" s="6">
        <v>52140</v>
      </c>
      <c r="H24" s="26">
        <v>41942</v>
      </c>
      <c r="I24" s="24" t="s">
        <v>545</v>
      </c>
      <c r="J24" s="15" t="s">
        <v>419</v>
      </c>
      <c r="K24" s="27" t="s">
        <v>622</v>
      </c>
    </row>
    <row r="25" spans="1:11" ht="63.75">
      <c r="A25" s="1">
        <v>20</v>
      </c>
      <c r="B25" s="32" t="s">
        <v>536</v>
      </c>
      <c r="C25" s="24" t="s">
        <v>64</v>
      </c>
      <c r="D25" s="1">
        <v>1400</v>
      </c>
      <c r="E25" s="1" t="s">
        <v>566</v>
      </c>
      <c r="F25" s="27" t="s">
        <v>622</v>
      </c>
      <c r="G25" s="6">
        <v>36498</v>
      </c>
      <c r="H25" s="26">
        <v>40662</v>
      </c>
      <c r="I25" s="24" t="s">
        <v>545</v>
      </c>
      <c r="J25" s="15" t="s">
        <v>419</v>
      </c>
      <c r="K25" s="27" t="s">
        <v>622</v>
      </c>
    </row>
    <row r="26" spans="1:11" ht="63.75">
      <c r="A26" s="1">
        <v>21</v>
      </c>
      <c r="B26" s="32" t="s">
        <v>536</v>
      </c>
      <c r="C26" s="24" t="s">
        <v>64</v>
      </c>
      <c r="D26" s="1">
        <v>1500</v>
      </c>
      <c r="E26" s="1" t="s">
        <v>567</v>
      </c>
      <c r="F26" s="27" t="s">
        <v>622</v>
      </c>
      <c r="G26" s="6">
        <v>39105</v>
      </c>
      <c r="H26" s="26">
        <v>40886</v>
      </c>
      <c r="I26" s="24" t="s">
        <v>568</v>
      </c>
      <c r="J26" s="15" t="s">
        <v>419</v>
      </c>
      <c r="K26" s="27" t="s">
        <v>622</v>
      </c>
    </row>
    <row r="27" spans="1:11" ht="63.75">
      <c r="A27" s="1">
        <v>22</v>
      </c>
      <c r="B27" s="32" t="s">
        <v>536</v>
      </c>
      <c r="C27" s="24" t="s">
        <v>64</v>
      </c>
      <c r="D27" s="1">
        <v>1500</v>
      </c>
      <c r="E27" s="1" t="s">
        <v>569</v>
      </c>
      <c r="F27" s="27" t="s">
        <v>622</v>
      </c>
      <c r="G27" s="6">
        <v>39105</v>
      </c>
      <c r="H27" s="26">
        <v>41337</v>
      </c>
      <c r="I27" s="24" t="s">
        <v>545</v>
      </c>
      <c r="J27" s="15" t="s">
        <v>419</v>
      </c>
      <c r="K27" s="27" t="s">
        <v>622</v>
      </c>
    </row>
    <row r="28" spans="1:11" ht="63.75">
      <c r="A28" s="1">
        <v>23</v>
      </c>
      <c r="B28" s="32" t="s">
        <v>536</v>
      </c>
      <c r="C28" s="24" t="s">
        <v>64</v>
      </c>
      <c r="D28" s="1">
        <v>1500</v>
      </c>
      <c r="E28" s="1" t="s">
        <v>570</v>
      </c>
      <c r="F28" s="27" t="s">
        <v>622</v>
      </c>
      <c r="G28" s="6">
        <v>39105</v>
      </c>
      <c r="H28" s="26">
        <v>41327</v>
      </c>
      <c r="I28" s="24" t="s">
        <v>545</v>
      </c>
      <c r="J28" s="15" t="s">
        <v>419</v>
      </c>
      <c r="K28" s="27" t="s">
        <v>622</v>
      </c>
    </row>
    <row r="29" spans="1:11" ht="63.75">
      <c r="A29" s="1">
        <v>24</v>
      </c>
      <c r="B29" s="32" t="s">
        <v>536</v>
      </c>
      <c r="C29" s="24" t="s">
        <v>64</v>
      </c>
      <c r="D29" s="1">
        <v>1500</v>
      </c>
      <c r="E29" s="1" t="s">
        <v>571</v>
      </c>
      <c r="F29" s="27" t="s">
        <v>622</v>
      </c>
      <c r="G29" s="6">
        <v>39105</v>
      </c>
      <c r="H29" s="26">
        <v>41332</v>
      </c>
      <c r="I29" s="24" t="s">
        <v>545</v>
      </c>
      <c r="J29" s="15" t="s">
        <v>419</v>
      </c>
      <c r="K29" s="27" t="s">
        <v>622</v>
      </c>
    </row>
    <row r="30" spans="1:11" ht="255">
      <c r="A30" s="1">
        <v>25</v>
      </c>
      <c r="B30" s="32" t="s">
        <v>536</v>
      </c>
      <c r="C30" s="24" t="s">
        <v>64</v>
      </c>
      <c r="D30" s="1">
        <v>1500</v>
      </c>
      <c r="E30" s="1" t="s">
        <v>572</v>
      </c>
      <c r="F30" s="27" t="s">
        <v>622</v>
      </c>
      <c r="G30" s="6">
        <v>39105</v>
      </c>
      <c r="H30" s="26">
        <v>42228</v>
      </c>
      <c r="I30" s="24" t="s">
        <v>573</v>
      </c>
      <c r="J30" s="15" t="s">
        <v>419</v>
      </c>
      <c r="K30" s="27" t="s">
        <v>622</v>
      </c>
    </row>
    <row r="31" spans="1:11" ht="255">
      <c r="A31" s="1">
        <v>26</v>
      </c>
      <c r="B31" s="32" t="s">
        <v>536</v>
      </c>
      <c r="C31" s="24" t="s">
        <v>574</v>
      </c>
      <c r="D31" s="1">
        <v>1500</v>
      </c>
      <c r="E31" s="1" t="s">
        <v>575</v>
      </c>
      <c r="F31" s="27" t="s">
        <v>622</v>
      </c>
      <c r="G31" s="6">
        <v>34860</v>
      </c>
      <c r="H31" s="26">
        <v>42228</v>
      </c>
      <c r="I31" s="24" t="s">
        <v>576</v>
      </c>
      <c r="J31" s="15" t="s">
        <v>419</v>
      </c>
      <c r="K31" s="27" t="s">
        <v>622</v>
      </c>
    </row>
    <row r="32" spans="1:11" ht="242.25">
      <c r="A32" s="1">
        <v>27</v>
      </c>
      <c r="B32" s="32" t="s">
        <v>536</v>
      </c>
      <c r="C32" s="24" t="s">
        <v>574</v>
      </c>
      <c r="D32" s="1">
        <v>1500</v>
      </c>
      <c r="E32" s="1" t="s">
        <v>577</v>
      </c>
      <c r="F32" s="27" t="s">
        <v>622</v>
      </c>
      <c r="G32" s="6">
        <v>34860</v>
      </c>
      <c r="H32" s="26">
        <v>43130</v>
      </c>
      <c r="I32" s="24" t="s">
        <v>578</v>
      </c>
      <c r="J32" s="15" t="s">
        <v>419</v>
      </c>
      <c r="K32" s="27" t="s">
        <v>622</v>
      </c>
    </row>
    <row r="33" spans="1:11" ht="63.75">
      <c r="A33" s="1">
        <v>28</v>
      </c>
      <c r="B33" s="32" t="s">
        <v>536</v>
      </c>
      <c r="C33" s="24" t="s">
        <v>574</v>
      </c>
      <c r="D33" s="1">
        <v>1500</v>
      </c>
      <c r="E33" s="1" t="s">
        <v>579</v>
      </c>
      <c r="F33" s="27" t="s">
        <v>622</v>
      </c>
      <c r="G33" s="6">
        <v>34860</v>
      </c>
      <c r="H33" s="26">
        <v>41129</v>
      </c>
      <c r="I33" s="24" t="s">
        <v>545</v>
      </c>
      <c r="J33" s="15" t="s">
        <v>419</v>
      </c>
      <c r="K33" s="27" t="s">
        <v>622</v>
      </c>
    </row>
    <row r="34" spans="1:11" ht="191.25">
      <c r="A34" s="1">
        <v>29</v>
      </c>
      <c r="B34" s="32" t="s">
        <v>580</v>
      </c>
      <c r="C34" s="24" t="s">
        <v>581</v>
      </c>
      <c r="D34" s="1">
        <v>639</v>
      </c>
      <c r="E34" s="1" t="s">
        <v>582</v>
      </c>
      <c r="F34" s="27" t="s">
        <v>622</v>
      </c>
      <c r="G34" s="6">
        <v>37100.339999999997</v>
      </c>
      <c r="H34" s="26">
        <v>42404</v>
      </c>
      <c r="I34" s="24" t="s">
        <v>583</v>
      </c>
      <c r="J34" s="15" t="s">
        <v>419</v>
      </c>
      <c r="K34" s="27" t="s">
        <v>622</v>
      </c>
    </row>
    <row r="35" spans="1:11" ht="280.5">
      <c r="A35" s="1">
        <v>30</v>
      </c>
      <c r="B35" s="32" t="s">
        <v>580</v>
      </c>
      <c r="C35" s="24" t="s">
        <v>584</v>
      </c>
      <c r="D35" s="1">
        <v>806</v>
      </c>
      <c r="E35" s="1" t="s">
        <v>585</v>
      </c>
      <c r="F35" s="27" t="s">
        <v>622</v>
      </c>
      <c r="G35" s="6">
        <v>46796.36</v>
      </c>
      <c r="H35" s="26">
        <v>43020</v>
      </c>
      <c r="I35" s="24" t="s">
        <v>586</v>
      </c>
      <c r="J35" s="15" t="s">
        <v>419</v>
      </c>
      <c r="K35" s="27" t="s">
        <v>622</v>
      </c>
    </row>
    <row r="36" spans="1:11" ht="267.75">
      <c r="A36" s="1">
        <v>31</v>
      </c>
      <c r="B36" s="32" t="s">
        <v>580</v>
      </c>
      <c r="C36" s="24" t="s">
        <v>587</v>
      </c>
      <c r="D36" s="1">
        <v>577</v>
      </c>
      <c r="E36" s="1" t="s">
        <v>588</v>
      </c>
      <c r="F36" s="27" t="s">
        <v>622</v>
      </c>
      <c r="G36" s="6">
        <v>59540.63</v>
      </c>
      <c r="H36" s="26">
        <v>43076</v>
      </c>
      <c r="I36" s="24" t="s">
        <v>589</v>
      </c>
      <c r="J36" s="15" t="s">
        <v>419</v>
      </c>
      <c r="K36" s="27" t="s">
        <v>622</v>
      </c>
    </row>
    <row r="37" spans="1:11" ht="204">
      <c r="A37" s="1">
        <v>32</v>
      </c>
      <c r="B37" s="32" t="s">
        <v>580</v>
      </c>
      <c r="C37" s="24" t="s">
        <v>590</v>
      </c>
      <c r="D37" s="1">
        <v>1206</v>
      </c>
      <c r="E37" s="1" t="s">
        <v>591</v>
      </c>
      <c r="F37" s="27" t="s">
        <v>622</v>
      </c>
      <c r="G37" s="6">
        <v>124447.14</v>
      </c>
      <c r="H37" s="26">
        <v>42647</v>
      </c>
      <c r="I37" s="24" t="s">
        <v>592</v>
      </c>
      <c r="J37" s="15" t="s">
        <v>419</v>
      </c>
      <c r="K37" s="27" t="s">
        <v>622</v>
      </c>
    </row>
    <row r="38" spans="1:11" ht="76.5">
      <c r="A38" s="1">
        <v>33</v>
      </c>
      <c r="B38" s="32" t="s">
        <v>580</v>
      </c>
      <c r="C38" s="24" t="s">
        <v>593</v>
      </c>
      <c r="D38" s="1">
        <v>1991</v>
      </c>
      <c r="E38" s="1" t="s">
        <v>594</v>
      </c>
      <c r="F38" s="27" t="s">
        <v>622</v>
      </c>
      <c r="G38" s="6">
        <v>205451.29</v>
      </c>
      <c r="H38" s="26">
        <v>41855</v>
      </c>
      <c r="I38" s="24" t="s">
        <v>545</v>
      </c>
      <c r="J38" s="15" t="s">
        <v>419</v>
      </c>
      <c r="K38" s="27" t="s">
        <v>622</v>
      </c>
    </row>
    <row r="39" spans="1:11" ht="191.25">
      <c r="A39" s="1">
        <v>34</v>
      </c>
      <c r="B39" s="32" t="s">
        <v>580</v>
      </c>
      <c r="C39" s="24" t="s">
        <v>595</v>
      </c>
      <c r="D39" s="1">
        <v>1045</v>
      </c>
      <c r="E39" s="1" t="s">
        <v>596</v>
      </c>
      <c r="F39" s="27" t="s">
        <v>622</v>
      </c>
      <c r="G39" s="6">
        <v>107833.55</v>
      </c>
      <c r="H39" s="26">
        <v>42649</v>
      </c>
      <c r="I39" s="24" t="s">
        <v>597</v>
      </c>
      <c r="J39" s="15" t="s">
        <v>419</v>
      </c>
      <c r="K39" s="27" t="s">
        <v>622</v>
      </c>
    </row>
    <row r="40" spans="1:11" ht="191.25">
      <c r="A40" s="1">
        <v>35</v>
      </c>
      <c r="B40" s="32" t="s">
        <v>580</v>
      </c>
      <c r="C40" s="24" t="s">
        <v>598</v>
      </c>
      <c r="D40" s="1">
        <v>2010</v>
      </c>
      <c r="E40" s="1" t="s">
        <v>599</v>
      </c>
      <c r="F40" s="27" t="s">
        <v>622</v>
      </c>
      <c r="G40" s="6">
        <v>207411.9</v>
      </c>
      <c r="H40" s="26">
        <v>42585</v>
      </c>
      <c r="I40" s="24" t="s">
        <v>600</v>
      </c>
      <c r="J40" s="15" t="s">
        <v>419</v>
      </c>
      <c r="K40" s="27" t="s">
        <v>622</v>
      </c>
    </row>
    <row r="41" spans="1:11" ht="76.5">
      <c r="A41" s="1">
        <v>36</v>
      </c>
      <c r="B41" s="32" t="s">
        <v>580</v>
      </c>
      <c r="C41" s="24" t="s">
        <v>601</v>
      </c>
      <c r="D41" s="1">
        <v>1444</v>
      </c>
      <c r="E41" s="1" t="s">
        <v>602</v>
      </c>
      <c r="F41" s="27" t="s">
        <v>622</v>
      </c>
      <c r="G41" s="6">
        <v>14906.36</v>
      </c>
      <c r="H41" s="26">
        <v>43451</v>
      </c>
      <c r="I41" s="24" t="s">
        <v>545</v>
      </c>
      <c r="J41" s="15" t="s">
        <v>419</v>
      </c>
      <c r="K41" s="27" t="s">
        <v>622</v>
      </c>
    </row>
    <row r="42" spans="1:11" ht="76.5">
      <c r="A42" s="1">
        <v>37</v>
      </c>
      <c r="B42" s="32" t="s">
        <v>580</v>
      </c>
      <c r="C42" s="24" t="s">
        <v>603</v>
      </c>
      <c r="D42" s="1">
        <v>354.32</v>
      </c>
      <c r="E42" s="1" t="s">
        <v>604</v>
      </c>
      <c r="F42" s="27" t="s">
        <v>622</v>
      </c>
      <c r="G42" s="6">
        <v>16982.55</v>
      </c>
      <c r="H42" s="26">
        <v>41571</v>
      </c>
      <c r="I42" s="24" t="s">
        <v>545</v>
      </c>
      <c r="J42" s="15" t="s">
        <v>419</v>
      </c>
      <c r="K42" s="27" t="s">
        <v>622</v>
      </c>
    </row>
    <row r="43" spans="1:11" ht="204">
      <c r="A43" s="1">
        <v>38</v>
      </c>
      <c r="B43" s="32" t="s">
        <v>580</v>
      </c>
      <c r="C43" s="24" t="s">
        <v>605</v>
      </c>
      <c r="D43" s="1">
        <v>995</v>
      </c>
      <c r="E43" s="1" t="s">
        <v>606</v>
      </c>
      <c r="F43" s="27" t="s">
        <v>622</v>
      </c>
      <c r="G43" s="6">
        <v>47690.35</v>
      </c>
      <c r="H43" s="26">
        <v>43159</v>
      </c>
      <c r="I43" s="24" t="s">
        <v>607</v>
      </c>
      <c r="J43" s="15" t="s">
        <v>419</v>
      </c>
      <c r="K43" s="27" t="s">
        <v>622</v>
      </c>
    </row>
    <row r="44" spans="1:11" ht="63.75">
      <c r="A44" s="1">
        <v>39</v>
      </c>
      <c r="B44" s="32" t="s">
        <v>580</v>
      </c>
      <c r="C44" s="24" t="s">
        <v>608</v>
      </c>
      <c r="D44" s="1">
        <v>1006</v>
      </c>
      <c r="E44" s="1" t="s">
        <v>609</v>
      </c>
      <c r="F44" s="27" t="s">
        <v>622</v>
      </c>
      <c r="G44" s="6">
        <v>48217.58</v>
      </c>
      <c r="H44" s="26">
        <v>43033</v>
      </c>
      <c r="I44" s="24" t="s">
        <v>545</v>
      </c>
      <c r="J44" s="15" t="s">
        <v>419</v>
      </c>
      <c r="K44" s="27" t="s">
        <v>622</v>
      </c>
    </row>
    <row r="45" spans="1:11" ht="255">
      <c r="A45" s="1">
        <v>40</v>
      </c>
      <c r="B45" s="32" t="s">
        <v>580</v>
      </c>
      <c r="C45" s="24" t="s">
        <v>610</v>
      </c>
      <c r="D45" s="1">
        <v>1023</v>
      </c>
      <c r="E45" s="1" t="s">
        <v>611</v>
      </c>
      <c r="F45" s="27" t="s">
        <v>622</v>
      </c>
      <c r="G45" s="6">
        <v>50618.04</v>
      </c>
      <c r="H45" s="26">
        <v>42324</v>
      </c>
      <c r="I45" s="24" t="s">
        <v>612</v>
      </c>
      <c r="J45" s="15" t="s">
        <v>419</v>
      </c>
      <c r="K45" s="27" t="s">
        <v>622</v>
      </c>
    </row>
    <row r="46" spans="1:11" ht="255">
      <c r="A46" s="1">
        <v>41</v>
      </c>
      <c r="B46" s="32" t="s">
        <v>580</v>
      </c>
      <c r="C46" s="24" t="s">
        <v>613</v>
      </c>
      <c r="D46" s="1">
        <v>600</v>
      </c>
      <c r="E46" s="1" t="s">
        <v>614</v>
      </c>
      <c r="F46" s="27" t="s">
        <v>622</v>
      </c>
      <c r="G46" s="6">
        <v>15672</v>
      </c>
      <c r="H46" s="26">
        <v>42194</v>
      </c>
      <c r="I46" s="24" t="s">
        <v>615</v>
      </c>
      <c r="J46" s="15" t="s">
        <v>419</v>
      </c>
      <c r="K46" s="27" t="s">
        <v>622</v>
      </c>
    </row>
    <row r="47" spans="1:11" ht="75">
      <c r="A47" s="1">
        <v>42</v>
      </c>
      <c r="B47" s="32" t="s">
        <v>580</v>
      </c>
      <c r="C47" s="27" t="s">
        <v>619</v>
      </c>
      <c r="D47" s="1">
        <v>752</v>
      </c>
      <c r="E47" s="1" t="s">
        <v>620</v>
      </c>
      <c r="F47" s="27" t="s">
        <v>622</v>
      </c>
      <c r="G47" s="6">
        <v>19642.240000000002</v>
      </c>
      <c r="H47" s="29">
        <v>41513</v>
      </c>
      <c r="I47" s="27" t="s">
        <v>545</v>
      </c>
      <c r="J47" s="30" t="s">
        <v>621</v>
      </c>
      <c r="K47" s="27" t="s">
        <v>622</v>
      </c>
    </row>
    <row r="48" spans="1:11" ht="15.75">
      <c r="A48" s="82" t="s">
        <v>368</v>
      </c>
      <c r="B48" s="83"/>
      <c r="C48" s="5"/>
      <c r="D48" s="5">
        <f>SUM(D5:D47)</f>
        <v>52328.32</v>
      </c>
      <c r="E48" s="5"/>
      <c r="F48" s="5"/>
      <c r="G48" s="7">
        <f>SUM(G6:G47)</f>
        <v>2580295.5300000003</v>
      </c>
      <c r="H48" s="5"/>
      <c r="I48" s="5"/>
      <c r="J48" s="5"/>
      <c r="K48" s="5"/>
    </row>
    <row r="49" spans="1:1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5.75">
      <c r="A50" s="75" t="s">
        <v>641</v>
      </c>
      <c r="B50" s="75"/>
      <c r="C50" s="34"/>
      <c r="D50" s="34"/>
      <c r="E50" s="34"/>
      <c r="F50" s="34"/>
      <c r="G50" s="75" t="s">
        <v>650</v>
      </c>
      <c r="H50" s="75"/>
      <c r="I50" s="34"/>
      <c r="J50" s="34"/>
      <c r="K50" s="34"/>
    </row>
    <row r="51" spans="1:11" ht="15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47.25" customHeight="1">
      <c r="A52" s="76" t="s">
        <v>642</v>
      </c>
      <c r="B52" s="76"/>
      <c r="C52" s="36"/>
      <c r="D52" s="34"/>
      <c r="E52" s="39" t="s">
        <v>645</v>
      </c>
      <c r="F52" s="34"/>
      <c r="G52" s="76" t="s">
        <v>642</v>
      </c>
      <c r="H52" s="76"/>
      <c r="I52" s="36"/>
      <c r="J52" s="34"/>
      <c r="K52" s="39"/>
    </row>
    <row r="53" spans="1:11" ht="15.75">
      <c r="A53" s="34"/>
      <c r="B53" s="34"/>
      <c r="C53" s="37" t="s">
        <v>643</v>
      </c>
      <c r="D53" s="34"/>
      <c r="E53" s="38" t="s">
        <v>644</v>
      </c>
      <c r="F53" s="34"/>
      <c r="G53" s="34"/>
      <c r="H53" s="34"/>
      <c r="I53" s="37" t="s">
        <v>643</v>
      </c>
      <c r="J53" s="34"/>
      <c r="K53" s="38" t="s">
        <v>644</v>
      </c>
    </row>
    <row r="54" spans="1:11" ht="15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44.25" customHeight="1">
      <c r="A55" s="76" t="s">
        <v>646</v>
      </c>
      <c r="B55" s="76"/>
      <c r="C55" s="36"/>
      <c r="D55" s="34"/>
      <c r="E55" s="39" t="s">
        <v>647</v>
      </c>
      <c r="F55" s="34"/>
      <c r="G55" s="76" t="s">
        <v>651</v>
      </c>
      <c r="H55" s="76"/>
      <c r="I55" s="36"/>
      <c r="J55" s="34"/>
      <c r="K55" s="39"/>
    </row>
    <row r="56" spans="1:11" ht="15.75">
      <c r="A56" s="34"/>
      <c r="B56" s="34"/>
      <c r="C56" s="37" t="s">
        <v>643</v>
      </c>
      <c r="D56" s="34"/>
      <c r="E56" s="38" t="s">
        <v>644</v>
      </c>
      <c r="F56" s="34"/>
      <c r="G56" s="34"/>
      <c r="H56" s="34"/>
      <c r="I56" s="37" t="s">
        <v>643</v>
      </c>
      <c r="J56" s="34"/>
      <c r="K56" s="38" t="s">
        <v>644</v>
      </c>
    </row>
    <row r="57" spans="1:11" ht="15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15.75">
      <c r="A58" s="39" t="s">
        <v>648</v>
      </c>
      <c r="B58" s="40" t="s">
        <v>649</v>
      </c>
      <c r="C58" s="34"/>
      <c r="D58" s="34"/>
      <c r="E58" s="34"/>
      <c r="F58" s="34"/>
      <c r="G58" s="39" t="s">
        <v>648</v>
      </c>
      <c r="H58" s="40" t="s">
        <v>649</v>
      </c>
      <c r="I58" s="34"/>
      <c r="J58" s="34"/>
      <c r="K58" s="34"/>
    </row>
    <row r="59" spans="1:11" ht="15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15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15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5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5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5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15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15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</sheetData>
  <mergeCells count="19">
    <mergeCell ref="A50:B50"/>
    <mergeCell ref="A52:B52"/>
    <mergeCell ref="A55:B55"/>
    <mergeCell ref="G50:H50"/>
    <mergeCell ref="G52:H52"/>
    <mergeCell ref="G55:H55"/>
    <mergeCell ref="A48:B48"/>
    <mergeCell ref="I3:I4"/>
    <mergeCell ref="J3:J4"/>
    <mergeCell ref="A1:K1"/>
    <mergeCell ref="E3:E4"/>
    <mergeCell ref="G3:G4"/>
    <mergeCell ref="K3:K4"/>
    <mergeCell ref="A3:A4"/>
    <mergeCell ref="B3:B4"/>
    <mergeCell ref="C3:C4"/>
    <mergeCell ref="D3:D4"/>
    <mergeCell ref="F3:F4"/>
    <mergeCell ref="H3:H4"/>
  </mergeCells>
  <pageMargins left="0.23622047244094491" right="0.23622047244094491" top="0.19685039370078741" bottom="0.15748031496062992" header="0.15748031496062992" footer="0.15748031496062992"/>
  <pageSetup paperSize="9" scale="92" fitToHeight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0"/>
  <sheetViews>
    <sheetView zoomScale="110" zoomScaleNormal="110" workbookViewId="0">
      <pane xSplit="6" ySplit="3" topLeftCell="G113" activePane="bottomRight" state="frozen"/>
      <selection pane="topRight" activeCell="G1" sqref="G1"/>
      <selection pane="bottomLeft" activeCell="A4" sqref="A4"/>
      <selection pane="bottomRight" activeCell="D38" sqref="D38:D114"/>
    </sheetView>
  </sheetViews>
  <sheetFormatPr defaultRowHeight="15"/>
  <cols>
    <col min="1" max="1" width="6.42578125" customWidth="1"/>
    <col min="2" max="2" width="17.7109375" customWidth="1"/>
    <col min="3" max="3" width="18.42578125" customWidth="1"/>
    <col min="4" max="4" width="11.140625" customWidth="1"/>
    <col min="5" max="5" width="16.7109375" customWidth="1"/>
    <col min="6" max="6" width="17" customWidth="1"/>
    <col min="7" max="7" width="20.5703125" customWidth="1"/>
    <col min="8" max="8" width="16.5703125" customWidth="1"/>
    <col min="9" max="9" width="13.28515625" customWidth="1"/>
    <col min="10" max="11" width="14.140625" customWidth="1"/>
    <col min="12" max="12" width="24" customWidth="1"/>
  </cols>
  <sheetData>
    <row r="1" spans="1:12" ht="53.45" customHeight="1">
      <c r="A1" s="88" t="s">
        <v>379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3" spans="1:12" ht="84.6" customHeight="1">
      <c r="A3" s="2" t="s">
        <v>0</v>
      </c>
      <c r="B3" s="2" t="s">
        <v>62</v>
      </c>
      <c r="C3" s="2" t="s">
        <v>2</v>
      </c>
      <c r="D3" s="2" t="s">
        <v>3</v>
      </c>
      <c r="E3" s="2" t="s">
        <v>19</v>
      </c>
      <c r="F3" s="2" t="s">
        <v>20</v>
      </c>
      <c r="G3" s="2" t="s">
        <v>15</v>
      </c>
      <c r="H3" s="2" t="s">
        <v>372</v>
      </c>
      <c r="I3" s="2" t="s">
        <v>373</v>
      </c>
      <c r="J3" s="2" t="s">
        <v>374</v>
      </c>
      <c r="K3" s="2" t="s">
        <v>7</v>
      </c>
      <c r="L3" s="2" t="s">
        <v>375</v>
      </c>
    </row>
    <row r="4" spans="1:12">
      <c r="A4" s="1">
        <v>1</v>
      </c>
      <c r="B4" s="2">
        <v>2</v>
      </c>
      <c r="C4" s="2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2">
        <v>10</v>
      </c>
      <c r="K4" s="2">
        <v>11</v>
      </c>
      <c r="L4" s="2">
        <v>12</v>
      </c>
    </row>
    <row r="5" spans="1:12" ht="15.75">
      <c r="A5" s="95" t="s">
        <v>406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12" ht="63.75">
      <c r="A6" s="25">
        <v>1</v>
      </c>
      <c r="B6" s="17" t="s">
        <v>78</v>
      </c>
      <c r="C6" s="12" t="s">
        <v>82</v>
      </c>
      <c r="D6" s="16">
        <v>8</v>
      </c>
      <c r="E6" s="13">
        <v>309221</v>
      </c>
      <c r="F6" s="13">
        <v>182966</v>
      </c>
      <c r="G6" s="14" t="s">
        <v>389</v>
      </c>
      <c r="H6" s="18">
        <v>438887.78</v>
      </c>
      <c r="I6" s="21">
        <v>42198</v>
      </c>
      <c r="J6" s="15" t="s">
        <v>420</v>
      </c>
      <c r="K6" s="15" t="s">
        <v>419</v>
      </c>
      <c r="L6" s="27" t="s">
        <v>622</v>
      </c>
    </row>
    <row r="7" spans="1:12" ht="76.5">
      <c r="A7" s="25">
        <v>2</v>
      </c>
      <c r="B7" s="17" t="s">
        <v>81</v>
      </c>
      <c r="C7" s="12" t="s">
        <v>391</v>
      </c>
      <c r="D7" s="16">
        <v>25.7</v>
      </c>
      <c r="E7" s="13">
        <v>8074</v>
      </c>
      <c r="F7" s="13">
        <v>0</v>
      </c>
      <c r="G7" s="14" t="s">
        <v>390</v>
      </c>
      <c r="H7" s="31">
        <v>275222.27</v>
      </c>
      <c r="I7" s="21">
        <v>42185</v>
      </c>
      <c r="J7" s="15" t="s">
        <v>420</v>
      </c>
      <c r="K7" s="15" t="s">
        <v>419</v>
      </c>
      <c r="L7" s="27" t="s">
        <v>622</v>
      </c>
    </row>
    <row r="8" spans="1:12" ht="76.5">
      <c r="A8" s="15">
        <v>3</v>
      </c>
      <c r="B8" s="17" t="s">
        <v>500</v>
      </c>
      <c r="C8" s="12" t="s">
        <v>83</v>
      </c>
      <c r="D8" s="18" t="s">
        <v>623</v>
      </c>
      <c r="E8" s="13">
        <f>116145+403000</f>
        <v>519145</v>
      </c>
      <c r="F8" s="13">
        <f>44513+403000</f>
        <v>447513</v>
      </c>
      <c r="G8" s="14" t="s">
        <v>392</v>
      </c>
      <c r="H8" s="31">
        <v>372835.23</v>
      </c>
      <c r="I8" s="21">
        <v>42185</v>
      </c>
      <c r="J8" s="15" t="s">
        <v>420</v>
      </c>
      <c r="K8" s="15" t="s">
        <v>419</v>
      </c>
      <c r="L8" s="27" t="s">
        <v>622</v>
      </c>
    </row>
    <row r="9" spans="1:12" ht="61.9" customHeight="1">
      <c r="A9" s="15">
        <v>4</v>
      </c>
      <c r="B9" s="17" t="s">
        <v>84</v>
      </c>
      <c r="C9" s="12" t="s">
        <v>85</v>
      </c>
      <c r="D9" s="27" t="s">
        <v>622</v>
      </c>
      <c r="E9" s="13">
        <v>304549</v>
      </c>
      <c r="F9" s="13">
        <v>267993</v>
      </c>
      <c r="G9" s="27" t="s">
        <v>622</v>
      </c>
      <c r="H9" s="31" t="s">
        <v>622</v>
      </c>
      <c r="I9" s="27" t="s">
        <v>622</v>
      </c>
      <c r="J9" s="27" t="s">
        <v>622</v>
      </c>
      <c r="K9" s="27" t="s">
        <v>622</v>
      </c>
      <c r="L9" s="27" t="s">
        <v>622</v>
      </c>
    </row>
    <row r="10" spans="1:12" ht="63.75">
      <c r="A10" s="25">
        <v>5</v>
      </c>
      <c r="B10" s="17" t="s">
        <v>95</v>
      </c>
      <c r="C10" s="17" t="s">
        <v>396</v>
      </c>
      <c r="D10" s="44">
        <v>2.5</v>
      </c>
      <c r="E10" s="45">
        <v>74742</v>
      </c>
      <c r="F10" s="45">
        <v>65762</v>
      </c>
      <c r="G10" s="22" t="s">
        <v>96</v>
      </c>
      <c r="H10" s="46">
        <v>22545.59</v>
      </c>
      <c r="I10" s="47">
        <v>42300</v>
      </c>
      <c r="J10" s="25" t="s">
        <v>420</v>
      </c>
      <c r="K10" s="25" t="s">
        <v>419</v>
      </c>
      <c r="L10" s="48" t="s">
        <v>622</v>
      </c>
    </row>
    <row r="11" spans="1:12" ht="63.75">
      <c r="A11" s="25">
        <v>6</v>
      </c>
      <c r="B11" s="17" t="s">
        <v>106</v>
      </c>
      <c r="C11" s="17" t="s">
        <v>427</v>
      </c>
      <c r="D11" s="49" t="s">
        <v>501</v>
      </c>
      <c r="E11" s="45">
        <v>779705</v>
      </c>
      <c r="F11" s="45">
        <v>545785</v>
      </c>
      <c r="G11" s="22" t="s">
        <v>428</v>
      </c>
      <c r="H11" s="46">
        <v>3466577.94</v>
      </c>
      <c r="I11" s="47">
        <v>42185</v>
      </c>
      <c r="J11" s="25" t="s">
        <v>420</v>
      </c>
      <c r="K11" s="25" t="s">
        <v>419</v>
      </c>
      <c r="L11" s="48" t="s">
        <v>622</v>
      </c>
    </row>
    <row r="12" spans="1:12" ht="76.5">
      <c r="A12" s="25">
        <v>7</v>
      </c>
      <c r="B12" s="17" t="s">
        <v>107</v>
      </c>
      <c r="C12" s="17" t="s">
        <v>108</v>
      </c>
      <c r="D12" s="44"/>
      <c r="E12" s="45">
        <v>224111</v>
      </c>
      <c r="F12" s="45">
        <v>0</v>
      </c>
      <c r="G12" s="22" t="s">
        <v>398</v>
      </c>
      <c r="H12" s="46">
        <v>387748.63</v>
      </c>
      <c r="I12" s="47">
        <v>42185</v>
      </c>
      <c r="J12" s="25" t="s">
        <v>420</v>
      </c>
      <c r="K12" s="25" t="s">
        <v>419</v>
      </c>
      <c r="L12" s="48" t="s">
        <v>622</v>
      </c>
    </row>
    <row r="13" spans="1:12" ht="76.5">
      <c r="A13" s="25">
        <v>8</v>
      </c>
      <c r="B13" s="17" t="s">
        <v>129</v>
      </c>
      <c r="C13" s="17" t="s">
        <v>130</v>
      </c>
      <c r="D13" s="44">
        <v>22.7</v>
      </c>
      <c r="E13" s="45">
        <v>8637</v>
      </c>
      <c r="F13" s="45">
        <v>0</v>
      </c>
      <c r="G13" s="22" t="s">
        <v>403</v>
      </c>
      <c r="H13" s="46">
        <v>275222.27</v>
      </c>
      <c r="I13" s="47">
        <v>42185</v>
      </c>
      <c r="J13" s="25" t="s">
        <v>420</v>
      </c>
      <c r="K13" s="25" t="s">
        <v>419</v>
      </c>
      <c r="L13" s="48" t="s">
        <v>622</v>
      </c>
    </row>
    <row r="14" spans="1:12" ht="63.75">
      <c r="A14" s="25">
        <v>9</v>
      </c>
      <c r="B14" s="17" t="s">
        <v>131</v>
      </c>
      <c r="C14" s="17" t="s">
        <v>82</v>
      </c>
      <c r="D14" s="44">
        <v>16.600000000000001</v>
      </c>
      <c r="E14" s="45">
        <v>154293</v>
      </c>
      <c r="F14" s="45">
        <v>112716</v>
      </c>
      <c r="G14" s="22" t="s">
        <v>132</v>
      </c>
      <c r="H14" s="46">
        <v>131116.65</v>
      </c>
      <c r="I14" s="47">
        <v>42185</v>
      </c>
      <c r="J14" s="25" t="s">
        <v>420</v>
      </c>
      <c r="K14" s="25" t="s">
        <v>419</v>
      </c>
      <c r="L14" s="48" t="s">
        <v>622</v>
      </c>
    </row>
    <row r="15" spans="1:12" ht="76.5">
      <c r="A15" s="25">
        <v>10</v>
      </c>
      <c r="B15" s="17" t="s">
        <v>133</v>
      </c>
      <c r="C15" s="17" t="s">
        <v>134</v>
      </c>
      <c r="D15" s="44">
        <v>27.6</v>
      </c>
      <c r="E15" s="45">
        <v>125520</v>
      </c>
      <c r="F15" s="45">
        <v>0</v>
      </c>
      <c r="G15" s="22" t="s">
        <v>135</v>
      </c>
      <c r="H15" s="46">
        <v>203515.78</v>
      </c>
      <c r="I15" s="47">
        <v>41799</v>
      </c>
      <c r="J15" s="25" t="s">
        <v>420</v>
      </c>
      <c r="K15" s="25" t="s">
        <v>419</v>
      </c>
      <c r="L15" s="48" t="s">
        <v>622</v>
      </c>
    </row>
    <row r="16" spans="1:12" ht="63.75">
      <c r="A16" s="25">
        <v>11</v>
      </c>
      <c r="B16" s="17" t="s">
        <v>136</v>
      </c>
      <c r="C16" s="17" t="s">
        <v>137</v>
      </c>
      <c r="D16" s="44">
        <v>209.6</v>
      </c>
      <c r="E16" s="45">
        <v>1365766.6</v>
      </c>
      <c r="F16" s="45">
        <v>3.33</v>
      </c>
      <c r="G16" s="22" t="s">
        <v>138</v>
      </c>
      <c r="H16" s="46">
        <v>2960176.73</v>
      </c>
      <c r="I16" s="47">
        <v>41799</v>
      </c>
      <c r="J16" s="25" t="s">
        <v>420</v>
      </c>
      <c r="K16" s="25" t="s">
        <v>419</v>
      </c>
      <c r="L16" s="48" t="s">
        <v>622</v>
      </c>
    </row>
    <row r="17" spans="1:12" ht="89.25">
      <c r="A17" s="25">
        <v>12</v>
      </c>
      <c r="B17" s="17" t="s">
        <v>139</v>
      </c>
      <c r="C17" s="17" t="s">
        <v>140</v>
      </c>
      <c r="D17" s="48" t="s">
        <v>622</v>
      </c>
      <c r="E17" s="45">
        <v>99823.5</v>
      </c>
      <c r="F17" s="45">
        <v>0</v>
      </c>
      <c r="G17" s="48" t="s">
        <v>622</v>
      </c>
      <c r="H17" s="48" t="s">
        <v>622</v>
      </c>
      <c r="I17" s="48" t="s">
        <v>622</v>
      </c>
      <c r="J17" s="48" t="s">
        <v>622</v>
      </c>
      <c r="K17" s="48" t="s">
        <v>622</v>
      </c>
      <c r="L17" s="48" t="s">
        <v>622</v>
      </c>
    </row>
    <row r="18" spans="1:12" ht="67.900000000000006" customHeight="1">
      <c r="A18" s="25">
        <v>13</v>
      </c>
      <c r="B18" s="17" t="s">
        <v>146</v>
      </c>
      <c r="C18" s="17" t="s">
        <v>425</v>
      </c>
      <c r="D18" s="44">
        <v>9.8000000000000007</v>
      </c>
      <c r="E18" s="45">
        <v>172000</v>
      </c>
      <c r="F18" s="45">
        <v>172000</v>
      </c>
      <c r="G18" s="22" t="s">
        <v>426</v>
      </c>
      <c r="H18" s="46">
        <v>88378.73</v>
      </c>
      <c r="I18" s="47">
        <v>42185</v>
      </c>
      <c r="J18" s="25" t="s">
        <v>420</v>
      </c>
      <c r="K18" s="25" t="s">
        <v>419</v>
      </c>
      <c r="L18" s="48" t="s">
        <v>622</v>
      </c>
    </row>
    <row r="19" spans="1:12" ht="63.75">
      <c r="A19" s="25">
        <v>15</v>
      </c>
      <c r="B19" s="17" t="s">
        <v>163</v>
      </c>
      <c r="C19" s="17" t="s">
        <v>502</v>
      </c>
      <c r="D19" s="44">
        <v>375.6</v>
      </c>
      <c r="E19" s="45">
        <f>251588.89+920236.27+983177</f>
        <v>2155002.16</v>
      </c>
      <c r="F19" s="45">
        <f>251588.89+920236.27+0</f>
        <v>1171825.1600000001</v>
      </c>
      <c r="G19" s="22" t="s">
        <v>503</v>
      </c>
      <c r="H19" s="46">
        <v>3429703.61</v>
      </c>
      <c r="I19" s="47">
        <v>40214</v>
      </c>
      <c r="J19" s="25" t="s">
        <v>420</v>
      </c>
      <c r="K19" s="25" t="s">
        <v>419</v>
      </c>
      <c r="L19" s="48" t="s">
        <v>622</v>
      </c>
    </row>
    <row r="20" spans="1:12" ht="63.75">
      <c r="A20" s="25">
        <v>16</v>
      </c>
      <c r="B20" s="17" t="s">
        <v>165</v>
      </c>
      <c r="C20" s="17" t="s">
        <v>429</v>
      </c>
      <c r="D20" s="44">
        <v>86.3</v>
      </c>
      <c r="E20" s="45">
        <v>1010889</v>
      </c>
      <c r="F20" s="45">
        <v>164168.13</v>
      </c>
      <c r="G20" s="48" t="s">
        <v>622</v>
      </c>
      <c r="H20" s="48" t="s">
        <v>622</v>
      </c>
      <c r="I20" s="48" t="s">
        <v>622</v>
      </c>
      <c r="J20" s="48" t="s">
        <v>622</v>
      </c>
      <c r="K20" s="48" t="s">
        <v>622</v>
      </c>
      <c r="L20" s="48" t="s">
        <v>622</v>
      </c>
    </row>
    <row r="21" spans="1:12" ht="63.75">
      <c r="A21" s="25">
        <v>17</v>
      </c>
      <c r="B21" s="17" t="s">
        <v>166</v>
      </c>
      <c r="C21" s="17" t="s">
        <v>430</v>
      </c>
      <c r="D21" s="44">
        <v>47</v>
      </c>
      <c r="E21" s="45">
        <v>832769</v>
      </c>
      <c r="F21" s="45">
        <v>0</v>
      </c>
      <c r="G21" s="22" t="s">
        <v>431</v>
      </c>
      <c r="H21" s="46">
        <v>383225.78</v>
      </c>
      <c r="I21" s="47">
        <v>41799</v>
      </c>
      <c r="J21" s="25" t="s">
        <v>420</v>
      </c>
      <c r="K21" s="25" t="s">
        <v>419</v>
      </c>
      <c r="L21" s="48" t="s">
        <v>622</v>
      </c>
    </row>
    <row r="22" spans="1:12" ht="90.6" customHeight="1">
      <c r="A22" s="25">
        <v>18</v>
      </c>
      <c r="B22" s="17" t="s">
        <v>185</v>
      </c>
      <c r="C22" s="17" t="s">
        <v>186</v>
      </c>
      <c r="D22" s="44">
        <v>61.7</v>
      </c>
      <c r="E22" s="45">
        <v>42452</v>
      </c>
      <c r="F22" s="45">
        <v>0</v>
      </c>
      <c r="G22" s="22" t="s">
        <v>187</v>
      </c>
      <c r="H22" s="46">
        <v>350617.65</v>
      </c>
      <c r="I22" s="47">
        <v>43325</v>
      </c>
      <c r="J22" s="48" t="s">
        <v>622</v>
      </c>
      <c r="K22" s="48" t="s">
        <v>622</v>
      </c>
      <c r="L22" s="48" t="s">
        <v>622</v>
      </c>
    </row>
    <row r="23" spans="1:12" ht="90.6" customHeight="1">
      <c r="A23" s="25"/>
      <c r="B23" s="17" t="s">
        <v>639</v>
      </c>
      <c r="C23" s="17" t="s">
        <v>640</v>
      </c>
      <c r="D23" s="44">
        <v>118</v>
      </c>
      <c r="E23" s="45" t="s">
        <v>622</v>
      </c>
      <c r="F23" s="45" t="s">
        <v>622</v>
      </c>
      <c r="G23" s="22" t="s">
        <v>520</v>
      </c>
      <c r="H23" s="46">
        <v>1136630.28</v>
      </c>
      <c r="I23" s="47">
        <v>41799</v>
      </c>
      <c r="J23" s="25" t="s">
        <v>420</v>
      </c>
      <c r="K23" s="25" t="s">
        <v>419</v>
      </c>
      <c r="L23" s="48" t="s">
        <v>622</v>
      </c>
    </row>
    <row r="24" spans="1:12" ht="15.75">
      <c r="A24" s="101" t="s">
        <v>408</v>
      </c>
      <c r="B24" s="102"/>
      <c r="C24" s="103"/>
      <c r="D24" s="50"/>
      <c r="E24" s="51">
        <f>SUM(E6:E22)</f>
        <v>8186699.2599999998</v>
      </c>
      <c r="F24" s="51">
        <f>SUM(F6:F22)</f>
        <v>3130731.62</v>
      </c>
      <c r="G24" s="50"/>
      <c r="H24" s="51">
        <f>SUM(H6:H23)</f>
        <v>13922404.92</v>
      </c>
      <c r="I24" s="50"/>
      <c r="J24" s="50"/>
      <c r="K24" s="50"/>
      <c r="L24" s="50"/>
    </row>
    <row r="25" spans="1:12" ht="15.75">
      <c r="A25" s="98" t="s">
        <v>407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100"/>
    </row>
    <row r="26" spans="1:12" ht="51">
      <c r="A26" s="25">
        <v>19</v>
      </c>
      <c r="B26" s="17" t="s">
        <v>87</v>
      </c>
      <c r="C26" s="17" t="s">
        <v>85</v>
      </c>
      <c r="D26" s="48" t="s">
        <v>622</v>
      </c>
      <c r="E26" s="45">
        <v>456130</v>
      </c>
      <c r="F26" s="45">
        <v>368558</v>
      </c>
      <c r="G26" s="48" t="s">
        <v>622</v>
      </c>
      <c r="H26" s="48" t="s">
        <v>622</v>
      </c>
      <c r="I26" s="48" t="s">
        <v>622</v>
      </c>
      <c r="J26" s="48" t="s">
        <v>622</v>
      </c>
      <c r="K26" s="48" t="s">
        <v>622</v>
      </c>
      <c r="L26" s="48" t="s">
        <v>622</v>
      </c>
    </row>
    <row r="27" spans="1:12" ht="63.75">
      <c r="A27" s="25">
        <v>20</v>
      </c>
      <c r="B27" s="17" t="s">
        <v>89</v>
      </c>
      <c r="C27" s="17" t="s">
        <v>85</v>
      </c>
      <c r="D27" s="48" t="s">
        <v>622</v>
      </c>
      <c r="E27" s="45">
        <v>680598</v>
      </c>
      <c r="F27" s="45">
        <v>549918</v>
      </c>
      <c r="G27" s="48" t="s">
        <v>622</v>
      </c>
      <c r="H27" s="48" t="s">
        <v>622</v>
      </c>
      <c r="I27" s="48" t="s">
        <v>622</v>
      </c>
      <c r="J27" s="48" t="s">
        <v>622</v>
      </c>
      <c r="K27" s="48" t="s">
        <v>622</v>
      </c>
      <c r="L27" s="48" t="s">
        <v>622</v>
      </c>
    </row>
    <row r="28" spans="1:12" ht="63.75">
      <c r="A28" s="25">
        <v>21</v>
      </c>
      <c r="B28" s="17" t="s">
        <v>164</v>
      </c>
      <c r="C28" s="17"/>
      <c r="D28" s="48" t="s">
        <v>622</v>
      </c>
      <c r="E28" s="45">
        <v>99980</v>
      </c>
      <c r="F28" s="45">
        <v>97758.24</v>
      </c>
      <c r="G28" s="48" t="s">
        <v>622</v>
      </c>
      <c r="H28" s="48" t="s">
        <v>622</v>
      </c>
      <c r="I28" s="48" t="s">
        <v>622</v>
      </c>
      <c r="J28" s="48" t="s">
        <v>622</v>
      </c>
      <c r="K28" s="48" t="s">
        <v>622</v>
      </c>
      <c r="L28" s="48" t="s">
        <v>622</v>
      </c>
    </row>
    <row r="29" spans="1:12" ht="38.25">
      <c r="A29" s="25">
        <v>22</v>
      </c>
      <c r="B29" s="17" t="s">
        <v>167</v>
      </c>
      <c r="C29" s="17"/>
      <c r="D29" s="48" t="s">
        <v>622</v>
      </c>
      <c r="E29" s="45">
        <v>60000</v>
      </c>
      <c r="F29" s="45">
        <v>42069.01</v>
      </c>
      <c r="G29" s="48" t="s">
        <v>622</v>
      </c>
      <c r="H29" s="48" t="s">
        <v>622</v>
      </c>
      <c r="I29" s="48" t="s">
        <v>622</v>
      </c>
      <c r="J29" s="48" t="s">
        <v>622</v>
      </c>
      <c r="K29" s="48" t="s">
        <v>622</v>
      </c>
      <c r="L29" s="48" t="s">
        <v>622</v>
      </c>
    </row>
    <row r="30" spans="1:12" ht="51">
      <c r="A30" s="25">
        <v>23</v>
      </c>
      <c r="B30" s="17" t="s">
        <v>171</v>
      </c>
      <c r="C30" s="17" t="s">
        <v>162</v>
      </c>
      <c r="D30" s="48" t="s">
        <v>622</v>
      </c>
      <c r="E30" s="45">
        <v>167496.72</v>
      </c>
      <c r="F30" s="45">
        <v>167496.72</v>
      </c>
      <c r="G30" s="48" t="s">
        <v>622</v>
      </c>
      <c r="H30" s="48" t="s">
        <v>622</v>
      </c>
      <c r="I30" s="48" t="s">
        <v>622</v>
      </c>
      <c r="J30" s="48" t="s">
        <v>622</v>
      </c>
      <c r="K30" s="48" t="s">
        <v>622</v>
      </c>
      <c r="L30" s="48" t="s">
        <v>622</v>
      </c>
    </row>
    <row r="31" spans="1:12" ht="51">
      <c r="A31" s="25">
        <v>24</v>
      </c>
      <c r="B31" s="17" t="s">
        <v>172</v>
      </c>
      <c r="C31" s="17" t="s">
        <v>173</v>
      </c>
      <c r="D31" s="48" t="s">
        <v>622</v>
      </c>
      <c r="E31" s="45">
        <v>98513.87</v>
      </c>
      <c r="F31" s="45">
        <v>98513.87</v>
      </c>
      <c r="G31" s="48" t="s">
        <v>622</v>
      </c>
      <c r="H31" s="48" t="s">
        <v>622</v>
      </c>
      <c r="I31" s="48" t="s">
        <v>622</v>
      </c>
      <c r="J31" s="48" t="s">
        <v>622</v>
      </c>
      <c r="K31" s="48" t="s">
        <v>622</v>
      </c>
      <c r="L31" s="48" t="s">
        <v>622</v>
      </c>
    </row>
    <row r="32" spans="1:12" ht="63.75">
      <c r="A32" s="25">
        <v>25</v>
      </c>
      <c r="B32" s="17" t="s">
        <v>175</v>
      </c>
      <c r="C32" s="17"/>
      <c r="D32" s="48" t="s">
        <v>622</v>
      </c>
      <c r="E32" s="45">
        <v>497000</v>
      </c>
      <c r="F32" s="45">
        <v>497000</v>
      </c>
      <c r="G32" s="48" t="s">
        <v>622</v>
      </c>
      <c r="H32" s="48" t="s">
        <v>622</v>
      </c>
      <c r="I32" s="48" t="s">
        <v>622</v>
      </c>
      <c r="J32" s="48" t="s">
        <v>622</v>
      </c>
      <c r="K32" s="48" t="s">
        <v>622</v>
      </c>
      <c r="L32" s="48" t="s">
        <v>622</v>
      </c>
    </row>
    <row r="33" spans="1:12" ht="63.75">
      <c r="A33" s="25">
        <v>26</v>
      </c>
      <c r="B33" s="17" t="s">
        <v>179</v>
      </c>
      <c r="C33" s="17" t="s">
        <v>432</v>
      </c>
      <c r="D33" s="17">
        <v>2000</v>
      </c>
      <c r="E33" s="45">
        <v>119706</v>
      </c>
      <c r="F33" s="45">
        <v>119706</v>
      </c>
      <c r="G33" s="22" t="s">
        <v>433</v>
      </c>
      <c r="H33" s="48" t="s">
        <v>622</v>
      </c>
      <c r="I33" s="48" t="s">
        <v>622</v>
      </c>
      <c r="J33" s="48" t="s">
        <v>622</v>
      </c>
      <c r="K33" s="48" t="s">
        <v>622</v>
      </c>
      <c r="L33" s="48" t="s">
        <v>622</v>
      </c>
    </row>
    <row r="34" spans="1:12" ht="63.75">
      <c r="A34" s="25">
        <v>27</v>
      </c>
      <c r="B34" s="17" t="s">
        <v>183</v>
      </c>
      <c r="C34" s="17" t="s">
        <v>169</v>
      </c>
      <c r="D34" s="48" t="s">
        <v>622</v>
      </c>
      <c r="E34" s="45">
        <v>145294</v>
      </c>
      <c r="F34" s="45">
        <v>145294</v>
      </c>
      <c r="G34" s="48" t="s">
        <v>622</v>
      </c>
      <c r="H34" s="48" t="s">
        <v>622</v>
      </c>
      <c r="I34" s="48" t="s">
        <v>622</v>
      </c>
      <c r="J34" s="48" t="s">
        <v>622</v>
      </c>
      <c r="K34" s="48" t="s">
        <v>622</v>
      </c>
      <c r="L34" s="48" t="s">
        <v>622</v>
      </c>
    </row>
    <row r="35" spans="1:12" ht="51">
      <c r="A35" s="25">
        <v>28</v>
      </c>
      <c r="B35" s="17" t="s">
        <v>184</v>
      </c>
      <c r="C35" s="17" t="s">
        <v>434</v>
      </c>
      <c r="D35" s="17">
        <v>120</v>
      </c>
      <c r="E35" s="45">
        <v>46000</v>
      </c>
      <c r="F35" s="45">
        <v>46000</v>
      </c>
      <c r="G35" s="22" t="s">
        <v>435</v>
      </c>
      <c r="H35" s="49">
        <v>41785.199999999997</v>
      </c>
      <c r="I35" s="48" t="s">
        <v>622</v>
      </c>
      <c r="J35" s="48" t="s">
        <v>622</v>
      </c>
      <c r="K35" s="48" t="s">
        <v>622</v>
      </c>
      <c r="L35" s="48" t="s">
        <v>622</v>
      </c>
    </row>
    <row r="36" spans="1:12" ht="15.75">
      <c r="A36" s="92" t="s">
        <v>409</v>
      </c>
      <c r="B36" s="93"/>
      <c r="C36" s="94"/>
      <c r="D36" s="17"/>
      <c r="E36" s="52">
        <f>SUM(E26:E35)</f>
        <v>2370718.59</v>
      </c>
      <c r="F36" s="52">
        <f>SUM(F26:F35)</f>
        <v>2132313.84</v>
      </c>
      <c r="G36" s="22"/>
      <c r="H36" s="52">
        <f>SUM(H26:H35)</f>
        <v>41785.199999999997</v>
      </c>
      <c r="I36" s="25"/>
      <c r="J36" s="25"/>
      <c r="K36" s="25"/>
      <c r="L36" s="25"/>
    </row>
    <row r="37" spans="1:12" ht="15.75">
      <c r="A37" s="89" t="s">
        <v>380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1"/>
    </row>
    <row r="38" spans="1:12" ht="81" customHeight="1">
      <c r="A38" s="25">
        <v>29</v>
      </c>
      <c r="B38" s="53" t="s">
        <v>155</v>
      </c>
      <c r="C38" s="53" t="s">
        <v>156</v>
      </c>
      <c r="D38" s="74">
        <v>39.700000000000003</v>
      </c>
      <c r="E38" s="54">
        <v>50370</v>
      </c>
      <c r="F38" s="54">
        <v>0</v>
      </c>
      <c r="G38" s="55" t="s">
        <v>157</v>
      </c>
      <c r="H38" s="56">
        <v>315638.42</v>
      </c>
      <c r="I38" s="57">
        <v>43535</v>
      </c>
      <c r="J38" s="48" t="s">
        <v>622</v>
      </c>
      <c r="K38" s="48" t="s">
        <v>622</v>
      </c>
      <c r="L38" s="48" t="s">
        <v>622</v>
      </c>
    </row>
    <row r="39" spans="1:12" ht="63.75">
      <c r="A39" s="25">
        <v>30</v>
      </c>
      <c r="B39" s="17" t="s">
        <v>158</v>
      </c>
      <c r="C39" s="17" t="s">
        <v>159</v>
      </c>
      <c r="D39" s="73">
        <v>41.2</v>
      </c>
      <c r="E39" s="45">
        <v>27471</v>
      </c>
      <c r="F39" s="45">
        <v>0</v>
      </c>
      <c r="G39" s="22" t="s">
        <v>160</v>
      </c>
      <c r="H39" s="49">
        <v>327564.31</v>
      </c>
      <c r="I39" s="47">
        <v>43531</v>
      </c>
      <c r="J39" s="48" t="s">
        <v>622</v>
      </c>
      <c r="K39" s="48" t="s">
        <v>622</v>
      </c>
      <c r="L39" s="48" t="s">
        <v>622</v>
      </c>
    </row>
    <row r="40" spans="1:12" ht="51">
      <c r="A40" s="25">
        <v>31</v>
      </c>
      <c r="B40" s="17" t="s">
        <v>188</v>
      </c>
      <c r="C40" s="17" t="s">
        <v>189</v>
      </c>
      <c r="D40" s="73">
        <v>33.299999999999997</v>
      </c>
      <c r="E40" s="45">
        <v>59323.25</v>
      </c>
      <c r="F40" s="45">
        <v>18980.97</v>
      </c>
      <c r="G40" s="22" t="s">
        <v>190</v>
      </c>
      <c r="H40" s="49">
        <v>217547.45</v>
      </c>
      <c r="I40" s="47">
        <v>43535</v>
      </c>
      <c r="J40" s="48" t="s">
        <v>622</v>
      </c>
      <c r="K40" s="48" t="s">
        <v>622</v>
      </c>
      <c r="L40" s="48" t="s">
        <v>622</v>
      </c>
    </row>
    <row r="41" spans="1:12" ht="76.5">
      <c r="A41" s="25">
        <v>32</v>
      </c>
      <c r="B41" s="17" t="s">
        <v>191</v>
      </c>
      <c r="C41" s="17" t="s">
        <v>192</v>
      </c>
      <c r="D41" s="73">
        <v>15.5</v>
      </c>
      <c r="E41" s="45">
        <v>27734</v>
      </c>
      <c r="F41" s="45">
        <v>0</v>
      </c>
      <c r="G41" s="22" t="s">
        <v>193</v>
      </c>
      <c r="H41" s="49">
        <v>74452.240000000005</v>
      </c>
      <c r="I41" s="47">
        <v>43531</v>
      </c>
      <c r="J41" s="25" t="s">
        <v>622</v>
      </c>
      <c r="K41" s="25" t="s">
        <v>622</v>
      </c>
      <c r="L41" s="25" t="s">
        <v>622</v>
      </c>
    </row>
    <row r="42" spans="1:12" ht="63.75">
      <c r="A42" s="25">
        <v>33</v>
      </c>
      <c r="B42" s="17" t="s">
        <v>194</v>
      </c>
      <c r="C42" s="17" t="s">
        <v>195</v>
      </c>
      <c r="D42" s="73">
        <v>40.1</v>
      </c>
      <c r="E42" s="45">
        <v>56372.75</v>
      </c>
      <c r="F42" s="45" t="s">
        <v>91</v>
      </c>
      <c r="G42" s="22" t="s">
        <v>196</v>
      </c>
      <c r="H42" s="49">
        <v>222376.15</v>
      </c>
      <c r="I42" s="47">
        <v>43531</v>
      </c>
      <c r="J42" s="25" t="s">
        <v>622</v>
      </c>
      <c r="K42" s="25" t="s">
        <v>622</v>
      </c>
      <c r="L42" s="25" t="s">
        <v>622</v>
      </c>
    </row>
    <row r="43" spans="1:12" ht="63.75">
      <c r="A43" s="25">
        <v>34</v>
      </c>
      <c r="B43" s="17" t="s">
        <v>197</v>
      </c>
      <c r="C43" s="17" t="s">
        <v>198</v>
      </c>
      <c r="D43" s="73">
        <v>19.399999999999999</v>
      </c>
      <c r="E43" s="45">
        <v>28185.94</v>
      </c>
      <c r="F43" s="45" t="s">
        <v>91</v>
      </c>
      <c r="G43" s="22" t="s">
        <v>504</v>
      </c>
      <c r="H43" s="49">
        <v>167510.66</v>
      </c>
      <c r="I43" s="47">
        <v>41099</v>
      </c>
      <c r="J43" s="25" t="s">
        <v>420</v>
      </c>
      <c r="K43" s="25" t="s">
        <v>419</v>
      </c>
      <c r="L43" s="25" t="s">
        <v>622</v>
      </c>
    </row>
    <row r="44" spans="1:12" ht="140.25">
      <c r="A44" s="25">
        <v>35</v>
      </c>
      <c r="B44" s="17" t="s">
        <v>199</v>
      </c>
      <c r="C44" s="17" t="s">
        <v>200</v>
      </c>
      <c r="D44" s="73">
        <v>47.2</v>
      </c>
      <c r="E44" s="45">
        <v>622965</v>
      </c>
      <c r="F44" s="45">
        <v>411161.85</v>
      </c>
      <c r="G44" s="22" t="s">
        <v>201</v>
      </c>
      <c r="H44" s="49">
        <v>897780.34</v>
      </c>
      <c r="I44" s="47">
        <v>43530</v>
      </c>
      <c r="J44" s="25" t="s">
        <v>505</v>
      </c>
      <c r="K44" s="25" t="s">
        <v>419</v>
      </c>
      <c r="L44" s="25"/>
    </row>
    <row r="45" spans="1:12" ht="63.75">
      <c r="A45" s="25">
        <v>36</v>
      </c>
      <c r="B45" s="17" t="s">
        <v>202</v>
      </c>
      <c r="C45" s="17" t="s">
        <v>203</v>
      </c>
      <c r="D45" s="73">
        <v>52.2</v>
      </c>
      <c r="E45" s="45">
        <v>604189.25</v>
      </c>
      <c r="F45" s="45" t="s">
        <v>204</v>
      </c>
      <c r="G45" s="22" t="s">
        <v>205</v>
      </c>
      <c r="H45" s="49">
        <v>410714.82</v>
      </c>
      <c r="I45" s="47">
        <v>43601</v>
      </c>
      <c r="J45" s="25" t="s">
        <v>420</v>
      </c>
      <c r="K45" s="25" t="s">
        <v>419</v>
      </c>
      <c r="L45" s="25" t="s">
        <v>622</v>
      </c>
    </row>
    <row r="46" spans="1:12" ht="76.5">
      <c r="A46" s="25">
        <v>37</v>
      </c>
      <c r="B46" s="17" t="s">
        <v>206</v>
      </c>
      <c r="C46" s="17" t="s">
        <v>207</v>
      </c>
      <c r="D46" s="73">
        <v>30.3</v>
      </c>
      <c r="E46" s="45">
        <v>144477.37</v>
      </c>
      <c r="F46" s="45">
        <v>83793.14</v>
      </c>
      <c r="G46" s="22" t="s">
        <v>506</v>
      </c>
      <c r="H46" s="49">
        <v>139108.31</v>
      </c>
      <c r="I46" s="47">
        <v>43537</v>
      </c>
      <c r="J46" s="25" t="s">
        <v>420</v>
      </c>
      <c r="K46" s="25" t="s">
        <v>419</v>
      </c>
      <c r="L46" s="25" t="s">
        <v>622</v>
      </c>
    </row>
    <row r="47" spans="1:12" ht="63.75">
      <c r="A47" s="25">
        <v>38</v>
      </c>
      <c r="B47" s="17" t="s">
        <v>208</v>
      </c>
      <c r="C47" s="17" t="s">
        <v>209</v>
      </c>
      <c r="D47" s="73">
        <v>21</v>
      </c>
      <c r="E47" s="45">
        <v>28185.93</v>
      </c>
      <c r="F47" s="45" t="s">
        <v>91</v>
      </c>
      <c r="G47" s="22" t="s">
        <v>507</v>
      </c>
      <c r="H47" s="49">
        <v>181325.97</v>
      </c>
      <c r="I47" s="47">
        <v>41099</v>
      </c>
      <c r="J47" s="25" t="s">
        <v>420</v>
      </c>
      <c r="K47" s="25" t="s">
        <v>419</v>
      </c>
      <c r="L47" s="25" t="s">
        <v>622</v>
      </c>
    </row>
    <row r="48" spans="1:12" ht="63.75">
      <c r="A48" s="25">
        <v>39</v>
      </c>
      <c r="B48" s="17" t="s">
        <v>210</v>
      </c>
      <c r="C48" s="17" t="s">
        <v>211</v>
      </c>
      <c r="D48" s="73">
        <v>0</v>
      </c>
      <c r="E48" s="45">
        <v>98619.5</v>
      </c>
      <c r="F48" s="45" t="s">
        <v>91</v>
      </c>
      <c r="G48" s="25" t="s">
        <v>622</v>
      </c>
      <c r="H48" s="25" t="s">
        <v>622</v>
      </c>
      <c r="I48" s="25" t="s">
        <v>622</v>
      </c>
      <c r="J48" s="25" t="s">
        <v>622</v>
      </c>
      <c r="K48" s="25" t="s">
        <v>622</v>
      </c>
      <c r="L48" s="25" t="s">
        <v>622</v>
      </c>
    </row>
    <row r="49" spans="1:12" ht="63.75">
      <c r="A49" s="25">
        <v>40</v>
      </c>
      <c r="B49" s="17" t="s">
        <v>212</v>
      </c>
      <c r="C49" s="17" t="s">
        <v>213</v>
      </c>
      <c r="D49" s="73">
        <v>0</v>
      </c>
      <c r="E49" s="45">
        <v>196539</v>
      </c>
      <c r="F49" s="45" t="s">
        <v>91</v>
      </c>
      <c r="G49" s="25" t="s">
        <v>622</v>
      </c>
      <c r="H49" s="25" t="s">
        <v>622</v>
      </c>
      <c r="I49" s="25" t="s">
        <v>622</v>
      </c>
      <c r="J49" s="25" t="s">
        <v>622</v>
      </c>
      <c r="K49" s="25" t="s">
        <v>622</v>
      </c>
      <c r="L49" s="25" t="s">
        <v>622</v>
      </c>
    </row>
    <row r="50" spans="1:12" ht="63.75">
      <c r="A50" s="25">
        <v>41</v>
      </c>
      <c r="B50" s="17" t="s">
        <v>214</v>
      </c>
      <c r="C50" s="17" t="s">
        <v>215</v>
      </c>
      <c r="D50" s="73">
        <v>44</v>
      </c>
      <c r="E50" s="45">
        <v>261114</v>
      </c>
      <c r="F50" s="45">
        <v>161894.1</v>
      </c>
      <c r="G50" s="22" t="s">
        <v>216</v>
      </c>
      <c r="H50" s="49">
        <v>465472.92</v>
      </c>
      <c r="I50" s="47" t="s">
        <v>627</v>
      </c>
      <c r="J50" s="25" t="s">
        <v>420</v>
      </c>
      <c r="K50" s="25" t="s">
        <v>419</v>
      </c>
      <c r="L50" s="25" t="s">
        <v>622</v>
      </c>
    </row>
    <row r="51" spans="1:12" ht="63.75">
      <c r="A51" s="25">
        <v>42</v>
      </c>
      <c r="B51" s="17" t="s">
        <v>217</v>
      </c>
      <c r="C51" s="17" t="s">
        <v>218</v>
      </c>
      <c r="D51" s="73">
        <v>48.8</v>
      </c>
      <c r="E51" s="45">
        <v>574444.5</v>
      </c>
      <c r="F51" s="45">
        <v>57451.78</v>
      </c>
      <c r="G51" s="22" t="s">
        <v>219</v>
      </c>
      <c r="H51" s="49">
        <v>310758.89</v>
      </c>
      <c r="I51" s="47">
        <v>43609</v>
      </c>
      <c r="J51" s="25" t="s">
        <v>420</v>
      </c>
      <c r="K51" s="25" t="s">
        <v>419</v>
      </c>
      <c r="L51" s="25" t="s">
        <v>622</v>
      </c>
    </row>
    <row r="52" spans="1:12" ht="76.5">
      <c r="A52" s="25">
        <v>43</v>
      </c>
      <c r="B52" s="17" t="s">
        <v>220</v>
      </c>
      <c r="C52" s="17" t="s">
        <v>221</v>
      </c>
      <c r="D52" s="73">
        <v>51.7</v>
      </c>
      <c r="E52" s="45">
        <v>596788.5</v>
      </c>
      <c r="F52" s="45">
        <v>302709.21999999997</v>
      </c>
      <c r="G52" s="22" t="s">
        <v>222</v>
      </c>
      <c r="H52" s="49">
        <v>701833.19</v>
      </c>
      <c r="I52" s="47">
        <v>43601</v>
      </c>
      <c r="J52" s="25" t="s">
        <v>622</v>
      </c>
      <c r="K52" s="25" t="s">
        <v>622</v>
      </c>
      <c r="L52" s="25" t="s">
        <v>622</v>
      </c>
    </row>
    <row r="53" spans="1:12" ht="76.5">
      <c r="A53" s="25">
        <v>45</v>
      </c>
      <c r="B53" s="17" t="s">
        <v>223</v>
      </c>
      <c r="C53" s="17" t="s">
        <v>224</v>
      </c>
      <c r="D53" s="73">
        <v>0</v>
      </c>
      <c r="E53" s="45">
        <v>1108919</v>
      </c>
      <c r="F53" s="45">
        <v>842782</v>
      </c>
      <c r="G53" s="25" t="s">
        <v>622</v>
      </c>
      <c r="H53" s="25" t="s">
        <v>622</v>
      </c>
      <c r="I53" s="25" t="s">
        <v>622</v>
      </c>
      <c r="J53" s="25" t="s">
        <v>622</v>
      </c>
      <c r="K53" s="25" t="s">
        <v>622</v>
      </c>
      <c r="L53" s="25" t="s">
        <v>622</v>
      </c>
    </row>
    <row r="54" spans="1:12" ht="63.75">
      <c r="A54" s="25">
        <v>46</v>
      </c>
      <c r="B54" s="17" t="s">
        <v>225</v>
      </c>
      <c r="C54" s="17" t="s">
        <v>226</v>
      </c>
      <c r="D54" s="73">
        <v>19.3</v>
      </c>
      <c r="E54" s="45">
        <v>67966.5</v>
      </c>
      <c r="F54" s="45" t="s">
        <v>91</v>
      </c>
      <c r="G54" s="22" t="s">
        <v>227</v>
      </c>
      <c r="H54" s="49">
        <v>137484.9</v>
      </c>
      <c r="I54" s="47">
        <v>43605</v>
      </c>
      <c r="J54" s="25" t="s">
        <v>622</v>
      </c>
      <c r="K54" s="25" t="s">
        <v>622</v>
      </c>
      <c r="L54" s="25" t="s">
        <v>622</v>
      </c>
    </row>
    <row r="55" spans="1:12" ht="63.75">
      <c r="A55" s="25">
        <v>47</v>
      </c>
      <c r="B55" s="17" t="s">
        <v>228</v>
      </c>
      <c r="C55" s="17" t="s">
        <v>229</v>
      </c>
      <c r="D55" s="73">
        <v>19.5</v>
      </c>
      <c r="E55" s="45">
        <v>74054.75</v>
      </c>
      <c r="F55" s="45" t="s">
        <v>91</v>
      </c>
      <c r="G55" s="22" t="s">
        <v>230</v>
      </c>
      <c r="H55" s="49">
        <v>191678.18</v>
      </c>
      <c r="I55" s="47">
        <v>43606</v>
      </c>
      <c r="J55" s="25" t="s">
        <v>622</v>
      </c>
      <c r="K55" s="25" t="s">
        <v>622</v>
      </c>
      <c r="L55" s="25" t="s">
        <v>622</v>
      </c>
    </row>
    <row r="56" spans="1:12" ht="63.75">
      <c r="A56" s="25">
        <v>48</v>
      </c>
      <c r="B56" s="17" t="s">
        <v>231</v>
      </c>
      <c r="C56" s="17" t="s">
        <v>232</v>
      </c>
      <c r="D56" s="73">
        <v>28.1</v>
      </c>
      <c r="E56" s="45">
        <v>153872.25</v>
      </c>
      <c r="F56" s="45">
        <v>83099.08</v>
      </c>
      <c r="G56" s="22" t="s">
        <v>233</v>
      </c>
      <c r="H56" s="49">
        <v>280397.81</v>
      </c>
      <c r="I56" s="47">
        <v>43608</v>
      </c>
      <c r="J56" s="25" t="s">
        <v>622</v>
      </c>
      <c r="K56" s="25" t="s">
        <v>622</v>
      </c>
      <c r="L56" s="25" t="s">
        <v>622</v>
      </c>
    </row>
    <row r="57" spans="1:12" ht="63.75">
      <c r="A57" s="25">
        <v>49</v>
      </c>
      <c r="B57" s="17" t="s">
        <v>234</v>
      </c>
      <c r="C57" s="17" t="s">
        <v>235</v>
      </c>
      <c r="D57" s="73">
        <v>39</v>
      </c>
      <c r="E57" s="45">
        <v>196889</v>
      </c>
      <c r="F57" s="45" t="s">
        <v>91</v>
      </c>
      <c r="G57" s="22" t="s">
        <v>236</v>
      </c>
      <c r="H57" s="49">
        <v>277819.23</v>
      </c>
      <c r="I57" s="47">
        <v>43606</v>
      </c>
      <c r="J57" s="25" t="s">
        <v>622</v>
      </c>
      <c r="K57" s="25" t="s">
        <v>622</v>
      </c>
      <c r="L57" s="25" t="s">
        <v>622</v>
      </c>
    </row>
    <row r="58" spans="1:12" ht="63.75">
      <c r="A58" s="25">
        <v>50</v>
      </c>
      <c r="B58" s="17" t="s">
        <v>237</v>
      </c>
      <c r="C58" s="17" t="s">
        <v>508</v>
      </c>
      <c r="D58" s="73">
        <v>18.7</v>
      </c>
      <c r="E58" s="45">
        <v>170595.25</v>
      </c>
      <c r="F58" s="45">
        <v>148423.70000000001</v>
      </c>
      <c r="G58" s="22" t="s">
        <v>509</v>
      </c>
      <c r="H58" s="49">
        <v>115382.74</v>
      </c>
      <c r="I58" s="47">
        <v>43606</v>
      </c>
      <c r="J58" s="25" t="s">
        <v>420</v>
      </c>
      <c r="K58" s="25" t="s">
        <v>419</v>
      </c>
      <c r="L58" s="25" t="s">
        <v>622</v>
      </c>
    </row>
    <row r="59" spans="1:12" ht="63.75">
      <c r="A59" s="25"/>
      <c r="B59" s="17" t="s">
        <v>628</v>
      </c>
      <c r="C59" s="17" t="s">
        <v>629</v>
      </c>
      <c r="D59" s="73">
        <v>18.899999999999999</v>
      </c>
      <c r="E59" s="45" t="s">
        <v>622</v>
      </c>
      <c r="F59" s="45" t="s">
        <v>622</v>
      </c>
      <c r="G59" s="22" t="s">
        <v>630</v>
      </c>
      <c r="H59" s="49">
        <v>116616.78</v>
      </c>
      <c r="I59" s="47">
        <v>43606</v>
      </c>
      <c r="J59" s="25" t="s">
        <v>420</v>
      </c>
      <c r="K59" s="25" t="s">
        <v>419</v>
      </c>
      <c r="L59" s="25" t="s">
        <v>622</v>
      </c>
    </row>
    <row r="60" spans="1:12" ht="63.75">
      <c r="A60" s="25">
        <v>51</v>
      </c>
      <c r="B60" s="17" t="s">
        <v>238</v>
      </c>
      <c r="C60" s="17" t="s">
        <v>239</v>
      </c>
      <c r="D60" s="73">
        <v>0</v>
      </c>
      <c r="E60" s="45">
        <v>456989.75</v>
      </c>
      <c r="F60" s="45" t="s">
        <v>91</v>
      </c>
      <c r="G60" s="25" t="s">
        <v>622</v>
      </c>
      <c r="H60" s="25" t="s">
        <v>622</v>
      </c>
      <c r="I60" s="25" t="s">
        <v>622</v>
      </c>
      <c r="J60" s="25" t="s">
        <v>622</v>
      </c>
      <c r="K60" s="25" t="s">
        <v>622</v>
      </c>
      <c r="L60" s="25" t="s">
        <v>622</v>
      </c>
    </row>
    <row r="61" spans="1:12" ht="63.75">
      <c r="A61" s="25">
        <v>52</v>
      </c>
      <c r="B61" s="17" t="s">
        <v>240</v>
      </c>
      <c r="C61" s="17" t="s">
        <v>510</v>
      </c>
      <c r="D61" s="73">
        <v>20</v>
      </c>
      <c r="E61" s="45">
        <v>74054.75</v>
      </c>
      <c r="F61" s="45" t="s">
        <v>91</v>
      </c>
      <c r="G61" s="22" t="s">
        <v>511</v>
      </c>
      <c r="H61" s="49">
        <v>196593</v>
      </c>
      <c r="I61" s="47">
        <v>43606</v>
      </c>
      <c r="J61" s="25" t="s">
        <v>420</v>
      </c>
      <c r="K61" s="25" t="s">
        <v>419</v>
      </c>
      <c r="L61" s="25" t="s">
        <v>622</v>
      </c>
    </row>
    <row r="62" spans="1:12" ht="63.75">
      <c r="A62" s="25">
        <v>53</v>
      </c>
      <c r="B62" s="17" t="s">
        <v>241</v>
      </c>
      <c r="C62" s="17" t="s">
        <v>242</v>
      </c>
      <c r="D62" s="73">
        <v>18.899999999999999</v>
      </c>
      <c r="E62" s="45">
        <v>69716.5</v>
      </c>
      <c r="F62" s="45" t="s">
        <v>91</v>
      </c>
      <c r="G62" s="22" t="s">
        <v>243</v>
      </c>
      <c r="H62" s="49">
        <v>134635.47</v>
      </c>
      <c r="I62" s="25" t="s">
        <v>622</v>
      </c>
      <c r="J62" s="25" t="s">
        <v>622</v>
      </c>
      <c r="K62" s="25" t="s">
        <v>622</v>
      </c>
      <c r="L62" s="25" t="s">
        <v>622</v>
      </c>
    </row>
    <row r="63" spans="1:12" ht="63.75">
      <c r="A63" s="25">
        <v>54</v>
      </c>
      <c r="B63" s="17" t="s">
        <v>244</v>
      </c>
      <c r="C63" s="17" t="s">
        <v>245</v>
      </c>
      <c r="D63" s="73">
        <v>19.399999999999999</v>
      </c>
      <c r="E63" s="45">
        <v>74054.75</v>
      </c>
      <c r="F63" s="45" t="s">
        <v>91</v>
      </c>
      <c r="G63" s="22" t="s">
        <v>246</v>
      </c>
      <c r="H63" s="49">
        <v>190695.21</v>
      </c>
      <c r="I63" s="47">
        <v>43607</v>
      </c>
      <c r="J63" s="25" t="s">
        <v>420</v>
      </c>
      <c r="K63" s="25" t="s">
        <v>419</v>
      </c>
      <c r="L63" s="25" t="s">
        <v>622</v>
      </c>
    </row>
    <row r="64" spans="1:12" ht="63.75">
      <c r="A64" s="25">
        <v>55</v>
      </c>
      <c r="B64" s="17" t="s">
        <v>247</v>
      </c>
      <c r="C64" s="17" t="s">
        <v>248</v>
      </c>
      <c r="D64" s="73">
        <v>19.3</v>
      </c>
      <c r="E64" s="45">
        <v>74054.75</v>
      </c>
      <c r="F64" s="45" t="s">
        <v>91</v>
      </c>
      <c r="G64" s="22" t="s">
        <v>249</v>
      </c>
      <c r="H64" s="49">
        <v>189712.25</v>
      </c>
      <c r="I64" s="47">
        <v>43609</v>
      </c>
      <c r="J64" s="25" t="s">
        <v>622</v>
      </c>
      <c r="K64" s="25" t="s">
        <v>622</v>
      </c>
      <c r="L64" s="25" t="s">
        <v>622</v>
      </c>
    </row>
    <row r="65" spans="1:12" ht="51">
      <c r="A65" s="25">
        <v>56</v>
      </c>
      <c r="B65" s="17" t="s">
        <v>250</v>
      </c>
      <c r="C65" s="17" t="s">
        <v>251</v>
      </c>
      <c r="D65" s="73">
        <v>51.1</v>
      </c>
      <c r="E65" s="45">
        <v>187776.75</v>
      </c>
      <c r="F65" s="45">
        <v>22532.3</v>
      </c>
      <c r="G65" s="22" t="s">
        <v>252</v>
      </c>
      <c r="H65" s="49">
        <v>509904.93</v>
      </c>
      <c r="I65" s="47">
        <v>43601</v>
      </c>
      <c r="J65" s="25" t="s">
        <v>622</v>
      </c>
      <c r="K65" s="25" t="s">
        <v>622</v>
      </c>
      <c r="L65" s="25" t="s">
        <v>622</v>
      </c>
    </row>
    <row r="66" spans="1:12" ht="51">
      <c r="A66" s="25">
        <v>57</v>
      </c>
      <c r="B66" s="17" t="s">
        <v>253</v>
      </c>
      <c r="C66" s="17" t="s">
        <v>254</v>
      </c>
      <c r="D66" s="73">
        <v>0</v>
      </c>
      <c r="E66" s="45">
        <v>180783.75</v>
      </c>
      <c r="F66" s="45" t="s">
        <v>91</v>
      </c>
      <c r="G66" s="25" t="s">
        <v>622</v>
      </c>
      <c r="H66" s="25" t="s">
        <v>622</v>
      </c>
      <c r="I66" s="25" t="s">
        <v>622</v>
      </c>
      <c r="J66" s="25" t="s">
        <v>622</v>
      </c>
      <c r="K66" s="25" t="s">
        <v>622</v>
      </c>
      <c r="L66" s="25" t="s">
        <v>622</v>
      </c>
    </row>
    <row r="67" spans="1:12" ht="63.75">
      <c r="A67" s="25">
        <v>58</v>
      </c>
      <c r="B67" s="17" t="s">
        <v>255</v>
      </c>
      <c r="C67" s="17" t="s">
        <v>256</v>
      </c>
      <c r="D67" s="73">
        <v>19.600000000000001</v>
      </c>
      <c r="E67" s="45">
        <v>98619.5</v>
      </c>
      <c r="F67" s="45">
        <v>0</v>
      </c>
      <c r="G67" s="22" t="s">
        <v>257</v>
      </c>
      <c r="H67" s="49">
        <v>139621.97</v>
      </c>
      <c r="I67" s="25" t="s">
        <v>622</v>
      </c>
      <c r="J67" s="25" t="s">
        <v>622</v>
      </c>
      <c r="K67" s="25" t="s">
        <v>622</v>
      </c>
      <c r="L67" s="25" t="s">
        <v>622</v>
      </c>
    </row>
    <row r="68" spans="1:12" ht="223.9" customHeight="1">
      <c r="A68" s="25">
        <v>59</v>
      </c>
      <c r="B68" s="17" t="s">
        <v>258</v>
      </c>
      <c r="C68" s="17" t="s">
        <v>259</v>
      </c>
      <c r="D68" s="73">
        <v>19.600000000000001</v>
      </c>
      <c r="E68" s="45">
        <v>98619.5</v>
      </c>
      <c r="F68" s="45" t="s">
        <v>91</v>
      </c>
      <c r="G68" s="22" t="s">
        <v>260</v>
      </c>
      <c r="H68" s="49">
        <v>139621.97</v>
      </c>
      <c r="I68" s="47">
        <v>43607</v>
      </c>
      <c r="J68" s="25" t="s">
        <v>512</v>
      </c>
      <c r="K68" s="25" t="s">
        <v>419</v>
      </c>
      <c r="L68" s="25" t="s">
        <v>622</v>
      </c>
    </row>
    <row r="69" spans="1:12" ht="63.75">
      <c r="A69" s="25">
        <v>60</v>
      </c>
      <c r="B69" s="17" t="s">
        <v>261</v>
      </c>
      <c r="C69" s="17" t="s">
        <v>262</v>
      </c>
      <c r="D69" s="73">
        <v>54.5</v>
      </c>
      <c r="E69" s="45">
        <v>329901.25</v>
      </c>
      <c r="F69" s="45">
        <v>197937.7</v>
      </c>
      <c r="G69" s="22" t="s">
        <v>263</v>
      </c>
      <c r="H69" s="49">
        <v>519091.25</v>
      </c>
      <c r="I69" s="47">
        <v>43606</v>
      </c>
      <c r="J69" s="25" t="s">
        <v>622</v>
      </c>
      <c r="K69" s="25" t="s">
        <v>622</v>
      </c>
      <c r="L69" s="25" t="s">
        <v>622</v>
      </c>
    </row>
    <row r="70" spans="1:12" ht="76.5">
      <c r="A70" s="25">
        <v>61</v>
      </c>
      <c r="B70" s="17" t="s">
        <v>264</v>
      </c>
      <c r="C70" s="17" t="s">
        <v>265</v>
      </c>
      <c r="D70" s="73">
        <v>46.1</v>
      </c>
      <c r="E70" s="45">
        <v>377060.25</v>
      </c>
      <c r="F70" s="45" t="s">
        <v>91</v>
      </c>
      <c r="G70" s="22" t="s">
        <v>266</v>
      </c>
      <c r="H70" s="49">
        <v>360732.96</v>
      </c>
      <c r="I70" s="47">
        <v>43538</v>
      </c>
      <c r="J70" s="25" t="s">
        <v>622</v>
      </c>
      <c r="K70" s="25" t="s">
        <v>622</v>
      </c>
      <c r="L70" s="25" t="s">
        <v>622</v>
      </c>
    </row>
    <row r="71" spans="1:12" ht="63.75">
      <c r="A71" s="25">
        <v>62</v>
      </c>
      <c r="B71" s="17" t="s">
        <v>267</v>
      </c>
      <c r="C71" s="17" t="s">
        <v>268</v>
      </c>
      <c r="D71" s="73">
        <v>32.9</v>
      </c>
      <c r="E71" s="45">
        <v>574444.5</v>
      </c>
      <c r="F71" s="45">
        <v>57451.78</v>
      </c>
      <c r="G71" s="22" t="s">
        <v>269</v>
      </c>
      <c r="H71" s="49">
        <v>209507.53</v>
      </c>
      <c r="I71" s="47">
        <v>43613</v>
      </c>
      <c r="J71" s="25" t="s">
        <v>420</v>
      </c>
      <c r="K71" s="25" t="s">
        <v>419</v>
      </c>
      <c r="L71" s="25" t="s">
        <v>622</v>
      </c>
    </row>
    <row r="72" spans="1:12" ht="140.25">
      <c r="A72" s="25">
        <v>63</v>
      </c>
      <c r="B72" s="17" t="s">
        <v>270</v>
      </c>
      <c r="C72" s="17" t="s">
        <v>271</v>
      </c>
      <c r="D72" s="73">
        <v>53.2</v>
      </c>
      <c r="E72" s="45">
        <v>722842.75</v>
      </c>
      <c r="F72" s="45" t="s">
        <v>91</v>
      </c>
      <c r="G72" s="22" t="s">
        <v>272</v>
      </c>
      <c r="H72" s="49">
        <v>341204.58</v>
      </c>
      <c r="I72" s="47">
        <v>43608</v>
      </c>
      <c r="J72" s="25" t="s">
        <v>505</v>
      </c>
      <c r="K72" s="25" t="s">
        <v>419</v>
      </c>
      <c r="L72" s="25" t="s">
        <v>622</v>
      </c>
    </row>
    <row r="73" spans="1:12" ht="63.75">
      <c r="A73" s="25">
        <v>64</v>
      </c>
      <c r="B73" s="17" t="s">
        <v>273</v>
      </c>
      <c r="C73" s="17" t="s">
        <v>274</v>
      </c>
      <c r="D73" s="73">
        <v>0</v>
      </c>
      <c r="E73" s="45">
        <v>456989.75</v>
      </c>
      <c r="F73" s="45" t="s">
        <v>91</v>
      </c>
      <c r="G73" s="25" t="s">
        <v>622</v>
      </c>
      <c r="H73" s="25" t="s">
        <v>622</v>
      </c>
      <c r="I73" s="25" t="s">
        <v>622</v>
      </c>
      <c r="J73" s="25" t="s">
        <v>622</v>
      </c>
      <c r="K73" s="25" t="s">
        <v>622</v>
      </c>
      <c r="L73" s="25" t="s">
        <v>622</v>
      </c>
    </row>
    <row r="74" spans="1:12" ht="76.5">
      <c r="A74" s="25">
        <v>65</v>
      </c>
      <c r="B74" s="17" t="s">
        <v>275</v>
      </c>
      <c r="C74" s="17" t="s">
        <v>276</v>
      </c>
      <c r="D74" s="73">
        <v>0</v>
      </c>
      <c r="E74" s="45">
        <v>787816.75</v>
      </c>
      <c r="F74" s="45">
        <v>441177.78</v>
      </c>
      <c r="G74" s="25" t="s">
        <v>622</v>
      </c>
      <c r="H74" s="25" t="s">
        <v>622</v>
      </c>
      <c r="I74" s="25" t="s">
        <v>622</v>
      </c>
      <c r="J74" s="25" t="s">
        <v>622</v>
      </c>
      <c r="K74" s="25" t="s">
        <v>622</v>
      </c>
      <c r="L74" s="25" t="s">
        <v>622</v>
      </c>
    </row>
    <row r="75" spans="1:12" ht="76.5">
      <c r="A75" s="25">
        <v>66</v>
      </c>
      <c r="B75" s="17" t="s">
        <v>277</v>
      </c>
      <c r="C75" s="17" t="s">
        <v>278</v>
      </c>
      <c r="D75" s="73">
        <v>46.4</v>
      </c>
      <c r="E75" s="45">
        <v>379515.5</v>
      </c>
      <c r="F75" s="45" t="s">
        <v>91</v>
      </c>
      <c r="G75" s="22" t="s">
        <v>631</v>
      </c>
      <c r="H75" s="49">
        <v>363080.46</v>
      </c>
      <c r="I75" s="58">
        <v>43538</v>
      </c>
      <c r="J75" s="25" t="s">
        <v>622</v>
      </c>
      <c r="K75" s="25" t="s">
        <v>622</v>
      </c>
      <c r="L75" s="25" t="s">
        <v>622</v>
      </c>
    </row>
    <row r="76" spans="1:12" ht="63.75">
      <c r="A76" s="25">
        <v>67</v>
      </c>
      <c r="B76" s="17" t="s">
        <v>279</v>
      </c>
      <c r="C76" s="17" t="s">
        <v>280</v>
      </c>
      <c r="D76" s="73">
        <v>50.3</v>
      </c>
      <c r="E76" s="45">
        <v>592084.5</v>
      </c>
      <c r="F76" s="45">
        <v>59204.98</v>
      </c>
      <c r="G76" s="22" t="s">
        <v>281</v>
      </c>
      <c r="H76" s="49">
        <v>320310.90000000002</v>
      </c>
      <c r="I76" s="47">
        <v>43608</v>
      </c>
      <c r="J76" s="25" t="s">
        <v>420</v>
      </c>
      <c r="K76" s="25" t="s">
        <v>419</v>
      </c>
      <c r="L76" s="25" t="s">
        <v>622</v>
      </c>
    </row>
    <row r="77" spans="1:12" ht="63.75">
      <c r="A77" s="25">
        <v>68</v>
      </c>
      <c r="B77" s="17" t="s">
        <v>282</v>
      </c>
      <c r="C77" s="17" t="s">
        <v>283</v>
      </c>
      <c r="D77" s="73">
        <v>33.1</v>
      </c>
      <c r="E77" s="45">
        <v>391298.25</v>
      </c>
      <c r="F77" s="45" t="s">
        <v>91</v>
      </c>
      <c r="G77" s="22" t="s">
        <v>284</v>
      </c>
      <c r="H77" s="49">
        <v>210781.13</v>
      </c>
      <c r="I77" s="25" t="s">
        <v>622</v>
      </c>
      <c r="J77" s="25" t="s">
        <v>622</v>
      </c>
      <c r="K77" s="25" t="s">
        <v>622</v>
      </c>
      <c r="L77" s="25" t="s">
        <v>622</v>
      </c>
    </row>
    <row r="78" spans="1:12" ht="76.5">
      <c r="A78" s="25">
        <v>69</v>
      </c>
      <c r="B78" s="17" t="s">
        <v>285</v>
      </c>
      <c r="C78" s="17" t="s">
        <v>286</v>
      </c>
      <c r="D78" s="73">
        <v>0</v>
      </c>
      <c r="E78" s="45">
        <v>27307</v>
      </c>
      <c r="F78" s="45">
        <v>1629.63</v>
      </c>
      <c r="G78" s="25" t="s">
        <v>622</v>
      </c>
      <c r="H78" s="25" t="s">
        <v>622</v>
      </c>
      <c r="I78" s="25" t="s">
        <v>622</v>
      </c>
      <c r="J78" s="25" t="s">
        <v>622</v>
      </c>
      <c r="K78" s="25" t="s">
        <v>622</v>
      </c>
      <c r="L78" s="25" t="s">
        <v>622</v>
      </c>
    </row>
    <row r="79" spans="1:12" ht="76.5">
      <c r="A79" s="25">
        <v>70</v>
      </c>
      <c r="B79" s="17" t="s">
        <v>287</v>
      </c>
      <c r="C79" s="17" t="s">
        <v>288</v>
      </c>
      <c r="D79" s="73">
        <v>0</v>
      </c>
      <c r="E79" s="45">
        <v>376572</v>
      </c>
      <c r="F79" s="45" t="s">
        <v>91</v>
      </c>
      <c r="G79" s="25" t="s">
        <v>622</v>
      </c>
      <c r="H79" s="25" t="s">
        <v>622</v>
      </c>
      <c r="I79" s="25" t="s">
        <v>622</v>
      </c>
      <c r="J79" s="25" t="s">
        <v>622</v>
      </c>
      <c r="K79" s="25" t="s">
        <v>622</v>
      </c>
      <c r="L79" s="25" t="s">
        <v>622</v>
      </c>
    </row>
    <row r="80" spans="1:12" ht="63.75">
      <c r="A80" s="25">
        <v>71</v>
      </c>
      <c r="B80" s="17" t="s">
        <v>289</v>
      </c>
      <c r="C80" s="17" t="s">
        <v>290</v>
      </c>
      <c r="D80" s="73">
        <v>0</v>
      </c>
      <c r="E80" s="45">
        <v>294812</v>
      </c>
      <c r="F80" s="45">
        <v>0</v>
      </c>
      <c r="G80" s="25" t="s">
        <v>622</v>
      </c>
      <c r="H80" s="25" t="s">
        <v>622</v>
      </c>
      <c r="I80" s="25" t="s">
        <v>622</v>
      </c>
      <c r="J80" s="25" t="s">
        <v>622</v>
      </c>
      <c r="K80" s="25" t="s">
        <v>622</v>
      </c>
      <c r="L80" s="25" t="s">
        <v>622</v>
      </c>
    </row>
    <row r="81" spans="1:12" ht="63.75">
      <c r="A81" s="25">
        <v>72</v>
      </c>
      <c r="B81" s="17" t="s">
        <v>291</v>
      </c>
      <c r="C81" s="17" t="s">
        <v>292</v>
      </c>
      <c r="D81" s="73">
        <v>0</v>
      </c>
      <c r="E81" s="45">
        <v>393079.75</v>
      </c>
      <c r="F81" s="45" t="s">
        <v>91</v>
      </c>
      <c r="G81" s="25" t="s">
        <v>622</v>
      </c>
      <c r="H81" s="25" t="s">
        <v>622</v>
      </c>
      <c r="I81" s="25" t="s">
        <v>622</v>
      </c>
      <c r="J81" s="25" t="s">
        <v>622</v>
      </c>
      <c r="K81" s="25" t="s">
        <v>622</v>
      </c>
      <c r="L81" s="25" t="s">
        <v>622</v>
      </c>
    </row>
    <row r="82" spans="1:12" ht="51">
      <c r="A82" s="25">
        <v>73</v>
      </c>
      <c r="B82" s="17" t="s">
        <v>293</v>
      </c>
      <c r="C82" s="17" t="s">
        <v>294</v>
      </c>
      <c r="D82" s="73">
        <v>0</v>
      </c>
      <c r="E82" s="45">
        <v>393079.75</v>
      </c>
      <c r="F82" s="45" t="s">
        <v>204</v>
      </c>
      <c r="G82" s="25" t="s">
        <v>622</v>
      </c>
      <c r="H82" s="25" t="s">
        <v>622</v>
      </c>
      <c r="I82" s="25" t="s">
        <v>622</v>
      </c>
      <c r="J82" s="25" t="s">
        <v>622</v>
      </c>
      <c r="K82" s="25" t="s">
        <v>622</v>
      </c>
      <c r="L82" s="25" t="s">
        <v>622</v>
      </c>
    </row>
    <row r="83" spans="1:12" ht="63.75">
      <c r="A83" s="25">
        <v>74</v>
      </c>
      <c r="B83" s="17" t="s">
        <v>295</v>
      </c>
      <c r="C83" s="17" t="s">
        <v>382</v>
      </c>
      <c r="D83" s="73">
        <v>38.5</v>
      </c>
      <c r="E83" s="45">
        <v>196889</v>
      </c>
      <c r="F83" s="45" t="s">
        <v>91</v>
      </c>
      <c r="G83" s="22" t="s">
        <v>383</v>
      </c>
      <c r="H83" s="49">
        <v>274257.45</v>
      </c>
      <c r="I83" s="47">
        <v>43605</v>
      </c>
      <c r="J83" s="25" t="s">
        <v>622</v>
      </c>
      <c r="K83" s="25" t="s">
        <v>622</v>
      </c>
      <c r="L83" s="25" t="s">
        <v>622</v>
      </c>
    </row>
    <row r="84" spans="1:12" ht="51">
      <c r="A84" s="25">
        <v>75</v>
      </c>
      <c r="B84" s="17" t="s">
        <v>296</v>
      </c>
      <c r="C84" s="17" t="s">
        <v>297</v>
      </c>
      <c r="D84" s="73">
        <v>0</v>
      </c>
      <c r="E84" s="45">
        <v>196539</v>
      </c>
      <c r="F84" s="45" t="s">
        <v>91</v>
      </c>
      <c r="G84" s="25" t="s">
        <v>622</v>
      </c>
      <c r="H84" s="25" t="s">
        <v>622</v>
      </c>
      <c r="I84" s="25" t="s">
        <v>622</v>
      </c>
      <c r="J84" s="25" t="s">
        <v>622</v>
      </c>
      <c r="K84" s="25" t="s">
        <v>622</v>
      </c>
      <c r="L84" s="25" t="s">
        <v>622</v>
      </c>
    </row>
    <row r="85" spans="1:12" ht="76.5">
      <c r="A85" s="25">
        <v>76</v>
      </c>
      <c r="B85" s="17" t="s">
        <v>298</v>
      </c>
      <c r="C85" s="17" t="s">
        <v>299</v>
      </c>
      <c r="D85" s="73">
        <v>37.1</v>
      </c>
      <c r="E85" s="45">
        <v>38374</v>
      </c>
      <c r="F85" s="45">
        <v>2301.66</v>
      </c>
      <c r="G85" s="22" t="s">
        <v>300</v>
      </c>
      <c r="H85" s="49">
        <v>435227.15</v>
      </c>
      <c r="I85" s="47">
        <v>43603</v>
      </c>
      <c r="J85" s="25" t="s">
        <v>622</v>
      </c>
      <c r="K85" s="25" t="s">
        <v>622</v>
      </c>
      <c r="L85" s="25" t="s">
        <v>622</v>
      </c>
    </row>
    <row r="86" spans="1:12" ht="63.75">
      <c r="A86" s="25">
        <v>77</v>
      </c>
      <c r="B86" s="17" t="s">
        <v>301</v>
      </c>
      <c r="C86" s="17" t="s">
        <v>302</v>
      </c>
      <c r="D86" s="73">
        <v>39.6</v>
      </c>
      <c r="E86" s="45">
        <v>196889</v>
      </c>
      <c r="F86" s="45" t="s">
        <v>91</v>
      </c>
      <c r="G86" s="22" t="s">
        <v>303</v>
      </c>
      <c r="H86" s="49">
        <v>196760.12</v>
      </c>
      <c r="I86" s="47">
        <v>43607</v>
      </c>
      <c r="J86" s="25" t="s">
        <v>420</v>
      </c>
      <c r="K86" s="25" t="s">
        <v>419</v>
      </c>
      <c r="L86" s="25" t="s">
        <v>622</v>
      </c>
    </row>
    <row r="87" spans="1:12" ht="51">
      <c r="A87" s="25">
        <v>78</v>
      </c>
      <c r="B87" s="17" t="s">
        <v>304</v>
      </c>
      <c r="C87" s="17" t="s">
        <v>305</v>
      </c>
      <c r="D87" s="73">
        <v>28.2</v>
      </c>
      <c r="E87" s="45">
        <v>62972</v>
      </c>
      <c r="F87" s="45">
        <v>3777.48</v>
      </c>
      <c r="G87" s="22" t="s">
        <v>306</v>
      </c>
      <c r="H87" s="49">
        <v>196471.09</v>
      </c>
      <c r="I87" s="47">
        <v>43601</v>
      </c>
      <c r="J87" s="25" t="s">
        <v>622</v>
      </c>
      <c r="K87" s="25" t="s">
        <v>622</v>
      </c>
      <c r="L87" s="25" t="s">
        <v>622</v>
      </c>
    </row>
    <row r="88" spans="1:12" ht="63.75">
      <c r="A88" s="25">
        <v>79</v>
      </c>
      <c r="B88" s="17" t="s">
        <v>307</v>
      </c>
      <c r="C88" s="17" t="s">
        <v>308</v>
      </c>
      <c r="D88" s="73">
        <v>0</v>
      </c>
      <c r="E88" s="45">
        <v>98617.75</v>
      </c>
      <c r="F88" s="45" t="s">
        <v>91</v>
      </c>
      <c r="G88" s="25" t="s">
        <v>622</v>
      </c>
      <c r="H88" s="25" t="s">
        <v>622</v>
      </c>
      <c r="I88" s="25" t="s">
        <v>622</v>
      </c>
      <c r="J88" s="25" t="s">
        <v>622</v>
      </c>
      <c r="K88" s="25" t="s">
        <v>622</v>
      </c>
      <c r="L88" s="25" t="s">
        <v>622</v>
      </c>
    </row>
    <row r="89" spans="1:12" ht="63.75">
      <c r="A89" s="25">
        <v>80</v>
      </c>
      <c r="B89" s="17" t="s">
        <v>309</v>
      </c>
      <c r="C89" s="17" t="s">
        <v>310</v>
      </c>
      <c r="D89" s="73">
        <v>0</v>
      </c>
      <c r="E89" s="45">
        <v>98617.75</v>
      </c>
      <c r="F89" s="45" t="s">
        <v>91</v>
      </c>
      <c r="G89" s="25" t="s">
        <v>622</v>
      </c>
      <c r="H89" s="25" t="s">
        <v>622</v>
      </c>
      <c r="I89" s="25" t="s">
        <v>622</v>
      </c>
      <c r="J89" s="25" t="s">
        <v>622</v>
      </c>
      <c r="K89" s="25" t="s">
        <v>622</v>
      </c>
      <c r="L89" s="25" t="s">
        <v>622</v>
      </c>
    </row>
    <row r="90" spans="1:12" ht="63.75">
      <c r="A90" s="25">
        <v>81</v>
      </c>
      <c r="B90" s="17" t="s">
        <v>311</v>
      </c>
      <c r="C90" s="17" t="s">
        <v>312</v>
      </c>
      <c r="D90" s="73">
        <v>0</v>
      </c>
      <c r="E90" s="45">
        <v>98617.75</v>
      </c>
      <c r="F90" s="45" t="s">
        <v>91</v>
      </c>
      <c r="G90" s="25" t="s">
        <v>622</v>
      </c>
      <c r="H90" s="25" t="s">
        <v>622</v>
      </c>
      <c r="I90" s="25" t="s">
        <v>622</v>
      </c>
      <c r="J90" s="25" t="s">
        <v>622</v>
      </c>
      <c r="K90" s="25" t="s">
        <v>622</v>
      </c>
      <c r="L90" s="25" t="s">
        <v>622</v>
      </c>
    </row>
    <row r="91" spans="1:12" ht="76.5">
      <c r="A91" s="25">
        <v>82</v>
      </c>
      <c r="B91" s="17" t="s">
        <v>313</v>
      </c>
      <c r="C91" s="17" t="s">
        <v>314</v>
      </c>
      <c r="D91" s="73">
        <v>37.700000000000003</v>
      </c>
      <c r="E91" s="45">
        <v>22283</v>
      </c>
      <c r="F91" s="45">
        <v>1374.1</v>
      </c>
      <c r="G91" s="22" t="s">
        <v>315</v>
      </c>
      <c r="H91" s="49">
        <v>440642.12</v>
      </c>
      <c r="I91" s="47">
        <v>43601</v>
      </c>
      <c r="J91" s="25" t="s">
        <v>622</v>
      </c>
      <c r="K91" s="25" t="s">
        <v>622</v>
      </c>
      <c r="L91" s="25" t="s">
        <v>622</v>
      </c>
    </row>
    <row r="92" spans="1:12" ht="63.75">
      <c r="A92" s="25"/>
      <c r="B92" s="17" t="s">
        <v>624</v>
      </c>
      <c r="C92" s="17" t="s">
        <v>632</v>
      </c>
      <c r="D92" s="73" t="s">
        <v>633</v>
      </c>
      <c r="E92" s="45" t="s">
        <v>622</v>
      </c>
      <c r="F92" s="45" t="s">
        <v>622</v>
      </c>
      <c r="G92" s="22" t="s">
        <v>634</v>
      </c>
      <c r="H92" s="49">
        <v>485956.36</v>
      </c>
      <c r="I92" s="47">
        <v>43061</v>
      </c>
      <c r="J92" s="25" t="s">
        <v>635</v>
      </c>
      <c r="K92" s="25" t="s">
        <v>419</v>
      </c>
      <c r="L92" s="25" t="s">
        <v>622</v>
      </c>
    </row>
    <row r="93" spans="1:12" ht="76.5">
      <c r="A93" s="25">
        <v>83</v>
      </c>
      <c r="B93" s="17" t="s">
        <v>316</v>
      </c>
      <c r="C93" s="17" t="s">
        <v>317</v>
      </c>
      <c r="D93" s="73">
        <v>52.8</v>
      </c>
      <c r="E93" s="45">
        <v>440174</v>
      </c>
      <c r="F93" s="45" t="s">
        <v>91</v>
      </c>
      <c r="G93" s="22" t="s">
        <v>318</v>
      </c>
      <c r="H93" s="49">
        <v>354402.58</v>
      </c>
      <c r="I93" s="47">
        <v>43607</v>
      </c>
      <c r="J93" s="25" t="s">
        <v>622</v>
      </c>
      <c r="K93" s="25" t="s">
        <v>622</v>
      </c>
      <c r="L93" s="25" t="s">
        <v>622</v>
      </c>
    </row>
    <row r="94" spans="1:12" ht="63.75">
      <c r="A94" s="25"/>
      <c r="B94" s="17" t="s">
        <v>624</v>
      </c>
      <c r="C94" s="17" t="s">
        <v>636</v>
      </c>
      <c r="D94" s="73">
        <v>53.8</v>
      </c>
      <c r="E94" s="45" t="s">
        <v>622</v>
      </c>
      <c r="F94" s="45" t="s">
        <v>622</v>
      </c>
      <c r="G94" s="22" t="s">
        <v>637</v>
      </c>
      <c r="H94" s="49">
        <v>361114.75</v>
      </c>
      <c r="I94" s="47">
        <v>43607</v>
      </c>
      <c r="J94" s="25" t="s">
        <v>420</v>
      </c>
      <c r="K94" s="25" t="s">
        <v>419</v>
      </c>
      <c r="L94" s="25" t="s">
        <v>622</v>
      </c>
    </row>
    <row r="95" spans="1:12" ht="76.5">
      <c r="A95" s="25">
        <v>84</v>
      </c>
      <c r="B95" s="17" t="s">
        <v>319</v>
      </c>
      <c r="C95" s="17" t="s">
        <v>320</v>
      </c>
      <c r="D95" s="73">
        <v>53.1</v>
      </c>
      <c r="E95" s="45">
        <v>437276</v>
      </c>
      <c r="F95" s="45" t="s">
        <v>91</v>
      </c>
      <c r="G95" s="22" t="s">
        <v>321</v>
      </c>
      <c r="H95" s="49">
        <v>356416.23</v>
      </c>
      <c r="I95" s="47">
        <v>43607</v>
      </c>
      <c r="J95" s="25" t="s">
        <v>622</v>
      </c>
      <c r="K95" s="25" t="s">
        <v>622</v>
      </c>
      <c r="L95" s="25" t="s">
        <v>622</v>
      </c>
    </row>
    <row r="96" spans="1:12" ht="76.5">
      <c r="A96" s="25">
        <v>85</v>
      </c>
      <c r="B96" s="17" t="s">
        <v>322</v>
      </c>
      <c r="C96" s="17" t="s">
        <v>323</v>
      </c>
      <c r="D96" s="73">
        <v>52.6</v>
      </c>
      <c r="E96" s="45">
        <v>438089.75</v>
      </c>
      <c r="F96" s="45" t="s">
        <v>91</v>
      </c>
      <c r="G96" s="22" t="s">
        <v>324</v>
      </c>
      <c r="H96" s="49">
        <v>353060.14</v>
      </c>
      <c r="I96" s="47">
        <v>43609</v>
      </c>
      <c r="J96" s="25" t="s">
        <v>622</v>
      </c>
      <c r="K96" s="25" t="s">
        <v>622</v>
      </c>
      <c r="L96" s="25" t="s">
        <v>622</v>
      </c>
    </row>
    <row r="97" spans="1:12" ht="76.5">
      <c r="A97" s="25">
        <v>86</v>
      </c>
      <c r="B97" s="17" t="s">
        <v>325</v>
      </c>
      <c r="C97" s="17" t="s">
        <v>326</v>
      </c>
      <c r="D97" s="73">
        <v>26.1</v>
      </c>
      <c r="E97" s="45">
        <v>217379.75</v>
      </c>
      <c r="F97" s="45" t="s">
        <v>91</v>
      </c>
      <c r="G97" s="22" t="s">
        <v>327</v>
      </c>
      <c r="H97" s="49">
        <v>175187.64</v>
      </c>
      <c r="I97" s="47">
        <v>43607</v>
      </c>
      <c r="J97" s="25" t="s">
        <v>622</v>
      </c>
      <c r="K97" s="25" t="s">
        <v>622</v>
      </c>
      <c r="L97" s="25" t="s">
        <v>622</v>
      </c>
    </row>
    <row r="98" spans="1:12" ht="76.5">
      <c r="A98" s="25">
        <v>87</v>
      </c>
      <c r="B98" s="17" t="s">
        <v>328</v>
      </c>
      <c r="C98" s="17" t="s">
        <v>329</v>
      </c>
      <c r="D98" s="73">
        <v>53.3</v>
      </c>
      <c r="E98" s="45">
        <v>432033</v>
      </c>
      <c r="F98" s="45" t="s">
        <v>91</v>
      </c>
      <c r="G98" s="22" t="s">
        <v>330</v>
      </c>
      <c r="H98" s="49">
        <v>374424.51</v>
      </c>
      <c r="I98" s="47">
        <v>43609</v>
      </c>
      <c r="J98" s="25" t="s">
        <v>622</v>
      </c>
      <c r="K98" s="25" t="s">
        <v>622</v>
      </c>
      <c r="L98" s="25" t="s">
        <v>622</v>
      </c>
    </row>
    <row r="99" spans="1:12" ht="76.5">
      <c r="A99" s="25">
        <v>89</v>
      </c>
      <c r="B99" s="17" t="s">
        <v>331</v>
      </c>
      <c r="C99" s="17" t="s">
        <v>332</v>
      </c>
      <c r="D99" s="73">
        <v>27.7</v>
      </c>
      <c r="E99" s="45">
        <v>224113.75</v>
      </c>
      <c r="F99" s="45" t="s">
        <v>91</v>
      </c>
      <c r="G99" s="22" t="s">
        <v>333</v>
      </c>
      <c r="H99" s="49">
        <v>185927.11</v>
      </c>
      <c r="I99" s="47">
        <v>43606</v>
      </c>
      <c r="J99" s="25" t="s">
        <v>622</v>
      </c>
      <c r="K99" s="25" t="s">
        <v>622</v>
      </c>
      <c r="L99" s="25" t="s">
        <v>622</v>
      </c>
    </row>
    <row r="100" spans="1:12" ht="76.5">
      <c r="A100" s="25">
        <v>90</v>
      </c>
      <c r="B100" s="17" t="s">
        <v>334</v>
      </c>
      <c r="C100" s="17" t="s">
        <v>335</v>
      </c>
      <c r="D100" s="73">
        <v>26.6</v>
      </c>
      <c r="E100" s="45">
        <v>215213.25</v>
      </c>
      <c r="F100" s="45" t="s">
        <v>91</v>
      </c>
      <c r="G100" s="22" t="s">
        <v>336</v>
      </c>
      <c r="H100" s="49">
        <v>178543.72</v>
      </c>
      <c r="I100" s="47">
        <v>43607</v>
      </c>
      <c r="J100" s="25" t="s">
        <v>420</v>
      </c>
      <c r="K100" s="25" t="s">
        <v>419</v>
      </c>
      <c r="L100" s="25" t="s">
        <v>622</v>
      </c>
    </row>
    <row r="101" spans="1:12" ht="76.5">
      <c r="A101" s="25">
        <v>91</v>
      </c>
      <c r="B101" s="17" t="s">
        <v>337</v>
      </c>
      <c r="C101" s="17" t="s">
        <v>338</v>
      </c>
      <c r="D101" s="73">
        <v>0</v>
      </c>
      <c r="E101" s="45">
        <v>438518.5</v>
      </c>
      <c r="F101" s="45" t="s">
        <v>91</v>
      </c>
      <c r="G101" s="25" t="s">
        <v>622</v>
      </c>
      <c r="H101" s="25" t="s">
        <v>622</v>
      </c>
      <c r="I101" s="25" t="s">
        <v>622</v>
      </c>
      <c r="J101" s="25" t="s">
        <v>622</v>
      </c>
      <c r="K101" s="25" t="s">
        <v>622</v>
      </c>
      <c r="L101" s="25" t="s">
        <v>622</v>
      </c>
    </row>
    <row r="102" spans="1:12" ht="51">
      <c r="A102" s="25">
        <v>92</v>
      </c>
      <c r="B102" s="17" t="s">
        <v>339</v>
      </c>
      <c r="C102" s="17" t="s">
        <v>340</v>
      </c>
      <c r="D102" s="73">
        <v>0</v>
      </c>
      <c r="E102" s="45">
        <v>756598.5</v>
      </c>
      <c r="F102" s="45" t="s">
        <v>91</v>
      </c>
      <c r="G102" s="25" t="s">
        <v>622</v>
      </c>
      <c r="H102" s="25" t="s">
        <v>622</v>
      </c>
      <c r="I102" s="25" t="s">
        <v>622</v>
      </c>
      <c r="J102" s="25" t="s">
        <v>622</v>
      </c>
      <c r="K102" s="25" t="s">
        <v>622</v>
      </c>
      <c r="L102" s="25" t="s">
        <v>622</v>
      </c>
    </row>
    <row r="103" spans="1:12" ht="51">
      <c r="A103" s="25">
        <v>93</v>
      </c>
      <c r="B103" s="17" t="s">
        <v>341</v>
      </c>
      <c r="C103" s="17" t="s">
        <v>342</v>
      </c>
      <c r="D103" s="73">
        <v>33</v>
      </c>
      <c r="E103" s="45">
        <v>433543.25</v>
      </c>
      <c r="F103" s="45">
        <v>112713.36</v>
      </c>
      <c r="G103" s="22" t="s">
        <v>343</v>
      </c>
      <c r="H103" s="49">
        <v>248778.09</v>
      </c>
      <c r="I103" s="47">
        <v>43607</v>
      </c>
      <c r="J103" s="25" t="s">
        <v>622</v>
      </c>
      <c r="K103" s="25" t="s">
        <v>622</v>
      </c>
      <c r="L103" s="25" t="s">
        <v>622</v>
      </c>
    </row>
    <row r="104" spans="1:12" ht="51">
      <c r="A104" s="25">
        <v>94</v>
      </c>
      <c r="B104" s="17" t="s">
        <v>344</v>
      </c>
      <c r="C104" s="17" t="s">
        <v>345</v>
      </c>
      <c r="D104" s="73">
        <v>0</v>
      </c>
      <c r="E104" s="45">
        <v>61955.25</v>
      </c>
      <c r="F104" s="45">
        <v>0</v>
      </c>
      <c r="G104" s="25" t="s">
        <v>622</v>
      </c>
      <c r="H104" s="25" t="s">
        <v>622</v>
      </c>
      <c r="I104" s="25" t="s">
        <v>622</v>
      </c>
      <c r="J104" s="25" t="s">
        <v>622</v>
      </c>
      <c r="K104" s="25" t="s">
        <v>622</v>
      </c>
      <c r="L104" s="25" t="s">
        <v>622</v>
      </c>
    </row>
    <row r="105" spans="1:12" ht="51">
      <c r="A105" s="25">
        <v>95</v>
      </c>
      <c r="B105" s="17" t="s">
        <v>346</v>
      </c>
      <c r="C105" s="17" t="s">
        <v>347</v>
      </c>
      <c r="D105" s="73">
        <v>0</v>
      </c>
      <c r="E105" s="45">
        <v>63400.75</v>
      </c>
      <c r="F105" s="45" t="s">
        <v>91</v>
      </c>
      <c r="G105" s="25" t="s">
        <v>622</v>
      </c>
      <c r="H105" s="25" t="s">
        <v>622</v>
      </c>
      <c r="I105" s="25" t="s">
        <v>622</v>
      </c>
      <c r="J105" s="25" t="s">
        <v>622</v>
      </c>
      <c r="K105" s="25" t="s">
        <v>622</v>
      </c>
      <c r="L105" s="25" t="s">
        <v>622</v>
      </c>
    </row>
    <row r="106" spans="1:12" ht="51">
      <c r="A106" s="25">
        <v>96</v>
      </c>
      <c r="B106" s="17" t="s">
        <v>348</v>
      </c>
      <c r="C106" s="17" t="s">
        <v>349</v>
      </c>
      <c r="D106" s="73">
        <v>0</v>
      </c>
      <c r="E106" s="45">
        <v>61955.25</v>
      </c>
      <c r="F106" s="45" t="s">
        <v>91</v>
      </c>
      <c r="G106" s="25" t="s">
        <v>622</v>
      </c>
      <c r="H106" s="25" t="s">
        <v>622</v>
      </c>
      <c r="I106" s="25" t="s">
        <v>622</v>
      </c>
      <c r="J106" s="25" t="s">
        <v>622</v>
      </c>
      <c r="K106" s="25" t="s">
        <v>622</v>
      </c>
      <c r="L106" s="25" t="s">
        <v>622</v>
      </c>
    </row>
    <row r="107" spans="1:12" ht="51">
      <c r="A107" s="25">
        <v>97</v>
      </c>
      <c r="B107" s="17" t="s">
        <v>350</v>
      </c>
      <c r="C107" s="17" t="s">
        <v>351</v>
      </c>
      <c r="D107" s="73">
        <v>48.5</v>
      </c>
      <c r="E107" s="45">
        <v>551804.75</v>
      </c>
      <c r="F107" s="45" t="s">
        <v>91</v>
      </c>
      <c r="G107" s="22" t="s">
        <v>352</v>
      </c>
      <c r="H107" s="49">
        <v>546040.16</v>
      </c>
      <c r="I107" s="47">
        <v>42512</v>
      </c>
      <c r="J107" s="25" t="s">
        <v>622</v>
      </c>
      <c r="K107" s="25" t="s">
        <v>622</v>
      </c>
      <c r="L107" s="25" t="s">
        <v>622</v>
      </c>
    </row>
    <row r="108" spans="1:12" ht="51">
      <c r="A108" s="25">
        <v>98</v>
      </c>
      <c r="B108" s="17" t="s">
        <v>353</v>
      </c>
      <c r="C108" s="17" t="s">
        <v>354</v>
      </c>
      <c r="D108" s="73">
        <v>33.1</v>
      </c>
      <c r="E108" s="45">
        <v>434855.75</v>
      </c>
      <c r="F108" s="45">
        <v>113057.99</v>
      </c>
      <c r="G108" s="22" t="s">
        <v>355</v>
      </c>
      <c r="H108" s="49">
        <v>249531.96</v>
      </c>
      <c r="I108" s="47">
        <v>42512</v>
      </c>
      <c r="J108" s="25" t="s">
        <v>622</v>
      </c>
      <c r="K108" s="25" t="s">
        <v>622</v>
      </c>
      <c r="L108" s="25" t="s">
        <v>622</v>
      </c>
    </row>
    <row r="109" spans="1:12" ht="51">
      <c r="A109" s="25">
        <v>99</v>
      </c>
      <c r="B109" s="17" t="s">
        <v>356</v>
      </c>
      <c r="C109" s="17" t="s">
        <v>357</v>
      </c>
      <c r="D109" s="73">
        <v>29.6</v>
      </c>
      <c r="E109" s="45">
        <v>388874.5</v>
      </c>
      <c r="F109" s="45">
        <v>101109.61</v>
      </c>
      <c r="G109" s="22" t="s">
        <v>358</v>
      </c>
      <c r="H109" s="49">
        <v>223146.41</v>
      </c>
      <c r="I109" s="47">
        <v>42512</v>
      </c>
      <c r="J109" s="25" t="s">
        <v>622</v>
      </c>
      <c r="K109" s="25" t="s">
        <v>622</v>
      </c>
      <c r="L109" s="25" t="s">
        <v>622</v>
      </c>
    </row>
    <row r="110" spans="1:12" ht="76.5">
      <c r="A110" s="25">
        <v>100</v>
      </c>
      <c r="B110" s="17" t="s">
        <v>359</v>
      </c>
      <c r="C110" s="17" t="s">
        <v>360</v>
      </c>
      <c r="D110" s="73">
        <v>53.5</v>
      </c>
      <c r="E110" s="45">
        <v>973336</v>
      </c>
      <c r="F110" s="45" t="s">
        <v>91</v>
      </c>
      <c r="G110" s="22" t="s">
        <v>361</v>
      </c>
      <c r="H110" s="49">
        <v>359101.1</v>
      </c>
      <c r="I110" s="47">
        <v>43607</v>
      </c>
      <c r="J110" s="25" t="s">
        <v>513</v>
      </c>
      <c r="K110" s="25" t="s">
        <v>419</v>
      </c>
      <c r="L110" s="25" t="s">
        <v>622</v>
      </c>
    </row>
    <row r="111" spans="1:12" ht="76.5">
      <c r="A111" s="25">
        <v>101</v>
      </c>
      <c r="B111" s="17" t="s">
        <v>362</v>
      </c>
      <c r="C111" s="17" t="s">
        <v>363</v>
      </c>
      <c r="D111" s="73">
        <v>52.5</v>
      </c>
      <c r="E111" s="45">
        <v>437671.5</v>
      </c>
      <c r="F111" s="45" t="s">
        <v>91</v>
      </c>
      <c r="G111" s="22" t="s">
        <v>364</v>
      </c>
      <c r="H111" s="49">
        <v>352388.93</v>
      </c>
      <c r="I111" s="47">
        <v>43614</v>
      </c>
      <c r="J111" s="25" t="s">
        <v>622</v>
      </c>
      <c r="K111" s="25" t="s">
        <v>622</v>
      </c>
      <c r="L111" s="25" t="s">
        <v>622</v>
      </c>
    </row>
    <row r="112" spans="1:12" ht="76.5">
      <c r="A112" s="25">
        <v>102</v>
      </c>
      <c r="B112" s="17" t="s">
        <v>365</v>
      </c>
      <c r="C112" s="17" t="s">
        <v>366</v>
      </c>
      <c r="D112" s="73">
        <v>55</v>
      </c>
      <c r="E112" s="45">
        <v>39511.5</v>
      </c>
      <c r="F112" s="45">
        <v>2369.0300000000002</v>
      </c>
      <c r="G112" s="22" t="s">
        <v>367</v>
      </c>
      <c r="H112" s="49">
        <v>386366.75</v>
      </c>
      <c r="I112" s="47">
        <v>43607</v>
      </c>
      <c r="J112" s="25" t="s">
        <v>622</v>
      </c>
      <c r="K112" s="25" t="s">
        <v>622</v>
      </c>
      <c r="L112" s="25" t="s">
        <v>622</v>
      </c>
    </row>
    <row r="113" spans="1:12" ht="63.75">
      <c r="A113" s="17"/>
      <c r="B113" s="17" t="s">
        <v>624</v>
      </c>
      <c r="C113" s="17" t="s">
        <v>625</v>
      </c>
      <c r="D113" s="73">
        <v>19.7</v>
      </c>
      <c r="E113" s="25" t="s">
        <v>622</v>
      </c>
      <c r="F113" s="25" t="s">
        <v>622</v>
      </c>
      <c r="G113" s="22" t="s">
        <v>626</v>
      </c>
      <c r="H113" s="49">
        <v>160628.68</v>
      </c>
      <c r="I113" s="47">
        <v>41799</v>
      </c>
      <c r="J113" s="25" t="s">
        <v>420</v>
      </c>
      <c r="K113" s="25" t="s">
        <v>419</v>
      </c>
      <c r="L113" s="25" t="s">
        <v>622</v>
      </c>
    </row>
    <row r="114" spans="1:12" ht="15.75">
      <c r="A114" s="92" t="s">
        <v>381</v>
      </c>
      <c r="B114" s="93"/>
      <c r="C114" s="94"/>
      <c r="D114" s="17">
        <f>SUM(D38:D113)</f>
        <v>1964.2999999999993</v>
      </c>
      <c r="E114" s="52">
        <f>SUM(E38:E112)</f>
        <v>20616654.990000002</v>
      </c>
      <c r="F114" s="52">
        <f>SUM(F38:F112)</f>
        <v>3226933.24</v>
      </c>
      <c r="G114" s="22"/>
      <c r="H114" s="52">
        <f>SUM(H38:H113)</f>
        <v>16271329.969999999</v>
      </c>
      <c r="I114" s="25"/>
      <c r="J114" s="25"/>
      <c r="K114" s="25"/>
      <c r="L114" s="25"/>
    </row>
    <row r="115" spans="1:12" ht="15.75">
      <c r="A115" s="89" t="s">
        <v>404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1"/>
    </row>
    <row r="116" spans="1:12" ht="76.5">
      <c r="A116" s="25">
        <v>103</v>
      </c>
      <c r="B116" s="17" t="s">
        <v>88</v>
      </c>
      <c r="C116" s="17" t="s">
        <v>85</v>
      </c>
      <c r="D116" s="49" t="s">
        <v>514</v>
      </c>
      <c r="E116" s="45">
        <v>246223</v>
      </c>
      <c r="F116" s="45">
        <v>153143</v>
      </c>
      <c r="G116" s="22" t="s">
        <v>421</v>
      </c>
      <c r="H116" s="49">
        <v>466189.5</v>
      </c>
      <c r="I116" s="47">
        <v>42300</v>
      </c>
      <c r="J116" s="25" t="s">
        <v>420</v>
      </c>
      <c r="K116" s="25" t="s">
        <v>419</v>
      </c>
      <c r="L116" s="25" t="s">
        <v>622</v>
      </c>
    </row>
    <row r="117" spans="1:12" ht="187.9" customHeight="1">
      <c r="A117" s="25">
        <v>104</v>
      </c>
      <c r="B117" s="17" t="s">
        <v>150</v>
      </c>
      <c r="C117" s="17" t="s">
        <v>377</v>
      </c>
      <c r="D117" s="49" t="s">
        <v>515</v>
      </c>
      <c r="E117" s="45">
        <v>1417641.8</v>
      </c>
      <c r="F117" s="45">
        <v>1417641.8</v>
      </c>
      <c r="G117" s="22" t="s">
        <v>151</v>
      </c>
      <c r="H117" s="49">
        <v>5939772.4000000004</v>
      </c>
      <c r="I117" s="47">
        <v>41799</v>
      </c>
      <c r="J117" s="25" t="s">
        <v>516</v>
      </c>
      <c r="K117" s="25" t="s">
        <v>419</v>
      </c>
      <c r="L117" s="25" t="s">
        <v>622</v>
      </c>
    </row>
    <row r="118" spans="1:12" ht="76.5">
      <c r="A118" s="25">
        <v>105</v>
      </c>
      <c r="B118" s="17" t="s">
        <v>152</v>
      </c>
      <c r="C118" s="17" t="s">
        <v>153</v>
      </c>
      <c r="D118" s="44" t="s">
        <v>622</v>
      </c>
      <c r="E118" s="45">
        <v>89780.37</v>
      </c>
      <c r="F118" s="45">
        <v>89780.37</v>
      </c>
      <c r="G118" s="22" t="s">
        <v>154</v>
      </c>
      <c r="H118" s="49">
        <v>2614830.5499999998</v>
      </c>
      <c r="I118" s="47">
        <v>43321</v>
      </c>
      <c r="J118" s="25" t="s">
        <v>622</v>
      </c>
      <c r="K118" s="25" t="s">
        <v>622</v>
      </c>
      <c r="L118" s="25" t="s">
        <v>622</v>
      </c>
    </row>
    <row r="119" spans="1:12" ht="15.6" customHeight="1">
      <c r="A119" s="92" t="s">
        <v>405</v>
      </c>
      <c r="B119" s="93"/>
      <c r="C119" s="94"/>
      <c r="D119" s="59"/>
      <c r="E119" s="52">
        <f>SUM(E116:E118)</f>
        <v>1753645.17</v>
      </c>
      <c r="F119" s="52">
        <f>SUM(F116:F118)</f>
        <v>1660565.17</v>
      </c>
      <c r="G119" s="59"/>
      <c r="H119" s="60">
        <f>SUM(H116:H118)</f>
        <v>9020792.4499999993</v>
      </c>
      <c r="I119" s="59"/>
      <c r="J119" s="59"/>
      <c r="K119" s="59"/>
      <c r="L119" s="59"/>
    </row>
    <row r="120" spans="1:12" ht="15.6" customHeight="1">
      <c r="A120" s="104" t="s">
        <v>440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1"/>
    </row>
    <row r="121" spans="1:12" ht="89.25">
      <c r="A121" s="25">
        <v>106</v>
      </c>
      <c r="B121" s="17" t="s">
        <v>422</v>
      </c>
      <c r="C121" s="17" t="s">
        <v>638</v>
      </c>
      <c r="D121" s="49" t="s">
        <v>517</v>
      </c>
      <c r="E121" s="45">
        <v>236144</v>
      </c>
      <c r="F121" s="45">
        <v>139716</v>
      </c>
      <c r="G121" s="22" t="s">
        <v>86</v>
      </c>
      <c r="H121" s="49">
        <v>179717.45</v>
      </c>
      <c r="I121" s="47">
        <v>42198</v>
      </c>
      <c r="J121" s="25" t="s">
        <v>420</v>
      </c>
      <c r="K121" s="25" t="s">
        <v>419</v>
      </c>
      <c r="L121" s="25" t="s">
        <v>622</v>
      </c>
    </row>
    <row r="122" spans="1:12" ht="76.5">
      <c r="A122" s="25">
        <v>107</v>
      </c>
      <c r="B122" s="17" t="s">
        <v>90</v>
      </c>
      <c r="C122" s="17" t="s">
        <v>394</v>
      </c>
      <c r="D122" s="49" t="s">
        <v>518</v>
      </c>
      <c r="E122" s="45">
        <f>245957+16661+258160</f>
        <v>520778</v>
      </c>
      <c r="F122" s="45">
        <v>0</v>
      </c>
      <c r="G122" s="22" t="s">
        <v>393</v>
      </c>
      <c r="H122" s="49">
        <v>1243447.56</v>
      </c>
      <c r="I122" s="47">
        <v>42186</v>
      </c>
      <c r="J122" s="25" t="s">
        <v>420</v>
      </c>
      <c r="K122" s="25" t="s">
        <v>419</v>
      </c>
      <c r="L122" s="25" t="s">
        <v>622</v>
      </c>
    </row>
    <row r="123" spans="1:12" ht="51">
      <c r="A123" s="25">
        <v>108</v>
      </c>
      <c r="B123" s="17" t="s">
        <v>92</v>
      </c>
      <c r="C123" s="17" t="s">
        <v>85</v>
      </c>
      <c r="D123" s="44" t="s">
        <v>622</v>
      </c>
      <c r="E123" s="45">
        <v>22416</v>
      </c>
      <c r="F123" s="45">
        <v>0</v>
      </c>
      <c r="G123" s="25" t="s">
        <v>622</v>
      </c>
      <c r="H123" s="25" t="s">
        <v>622</v>
      </c>
      <c r="I123" s="25" t="s">
        <v>622</v>
      </c>
      <c r="J123" s="25" t="s">
        <v>622</v>
      </c>
      <c r="K123" s="25" t="s">
        <v>622</v>
      </c>
      <c r="L123" s="25" t="s">
        <v>622</v>
      </c>
    </row>
    <row r="124" spans="1:12" ht="76.5">
      <c r="A124" s="25">
        <v>109</v>
      </c>
      <c r="B124" s="17" t="s">
        <v>93</v>
      </c>
      <c r="C124" s="17" t="s">
        <v>94</v>
      </c>
      <c r="D124" s="49" t="s">
        <v>519</v>
      </c>
      <c r="E124" s="45">
        <v>44207</v>
      </c>
      <c r="F124" s="45">
        <v>0</v>
      </c>
      <c r="G124" s="22" t="s">
        <v>395</v>
      </c>
      <c r="H124" s="49">
        <v>1111331.1599999999</v>
      </c>
      <c r="I124" s="47">
        <v>42186</v>
      </c>
      <c r="J124" s="25" t="s">
        <v>420</v>
      </c>
      <c r="K124" s="25" t="s">
        <v>419</v>
      </c>
      <c r="L124" s="25" t="s">
        <v>622</v>
      </c>
    </row>
    <row r="125" spans="1:12" ht="63.75">
      <c r="A125" s="25">
        <v>110</v>
      </c>
      <c r="B125" s="17" t="s">
        <v>97</v>
      </c>
      <c r="C125" s="17" t="s">
        <v>98</v>
      </c>
      <c r="D125" s="44" t="s">
        <v>622</v>
      </c>
      <c r="E125" s="45">
        <v>79975</v>
      </c>
      <c r="F125" s="45">
        <v>38678</v>
      </c>
      <c r="G125" s="25" t="s">
        <v>622</v>
      </c>
      <c r="H125" s="25" t="s">
        <v>622</v>
      </c>
      <c r="I125" s="25" t="s">
        <v>622</v>
      </c>
      <c r="J125" s="25" t="s">
        <v>622</v>
      </c>
      <c r="K125" s="25" t="s">
        <v>622</v>
      </c>
      <c r="L125" s="25" t="s">
        <v>622</v>
      </c>
    </row>
    <row r="126" spans="1:12" ht="63.75">
      <c r="A126" s="25">
        <v>111</v>
      </c>
      <c r="B126" s="17" t="s">
        <v>99</v>
      </c>
      <c r="C126" s="17" t="s">
        <v>100</v>
      </c>
      <c r="D126" s="49" t="s">
        <v>652</v>
      </c>
      <c r="E126" s="45">
        <v>15324</v>
      </c>
      <c r="F126" s="45">
        <v>0</v>
      </c>
      <c r="G126" s="22" t="s">
        <v>392</v>
      </c>
      <c r="H126" s="49">
        <v>372835.23</v>
      </c>
      <c r="I126" s="47">
        <v>42185</v>
      </c>
      <c r="J126" s="25" t="s">
        <v>420</v>
      </c>
      <c r="K126" s="25" t="s">
        <v>419</v>
      </c>
      <c r="L126" s="25" t="s">
        <v>622</v>
      </c>
    </row>
    <row r="127" spans="1:12" ht="63.75">
      <c r="A127" s="25">
        <v>112</v>
      </c>
      <c r="B127" s="17" t="s">
        <v>101</v>
      </c>
      <c r="C127" s="17" t="s">
        <v>85</v>
      </c>
      <c r="D127" s="44" t="s">
        <v>622</v>
      </c>
      <c r="E127" s="45">
        <v>29751</v>
      </c>
      <c r="F127" s="45">
        <v>0</v>
      </c>
      <c r="G127" s="25" t="s">
        <v>622</v>
      </c>
      <c r="H127" s="25" t="s">
        <v>622</v>
      </c>
      <c r="I127" s="25" t="s">
        <v>622</v>
      </c>
      <c r="J127" s="25" t="s">
        <v>622</v>
      </c>
      <c r="K127" s="25" t="s">
        <v>622</v>
      </c>
      <c r="L127" s="25" t="s">
        <v>622</v>
      </c>
    </row>
    <row r="128" spans="1:12" ht="76.5">
      <c r="A128" s="25">
        <v>113</v>
      </c>
      <c r="B128" s="17" t="s">
        <v>102</v>
      </c>
      <c r="C128" s="17" t="s">
        <v>103</v>
      </c>
      <c r="D128" s="44" t="s">
        <v>622</v>
      </c>
      <c r="E128" s="45">
        <v>11107</v>
      </c>
      <c r="F128" s="45">
        <v>0</v>
      </c>
      <c r="G128" s="25" t="s">
        <v>622</v>
      </c>
      <c r="H128" s="25" t="s">
        <v>622</v>
      </c>
      <c r="I128" s="25" t="s">
        <v>622</v>
      </c>
      <c r="J128" s="25" t="s">
        <v>622</v>
      </c>
      <c r="K128" s="25" t="s">
        <v>622</v>
      </c>
      <c r="L128" s="25" t="s">
        <v>622</v>
      </c>
    </row>
    <row r="129" spans="1:12" ht="76.5">
      <c r="A129" s="25">
        <v>114</v>
      </c>
      <c r="B129" s="17" t="s">
        <v>104</v>
      </c>
      <c r="C129" s="17" t="s">
        <v>105</v>
      </c>
      <c r="D129" s="44" t="s">
        <v>622</v>
      </c>
      <c r="E129" s="45">
        <v>112372</v>
      </c>
      <c r="F129" s="45">
        <v>0</v>
      </c>
      <c r="G129" s="25" t="s">
        <v>622</v>
      </c>
      <c r="H129" s="25" t="s">
        <v>622</v>
      </c>
      <c r="I129" s="25" t="s">
        <v>622</v>
      </c>
      <c r="J129" s="25" t="s">
        <v>622</v>
      </c>
      <c r="K129" s="25" t="s">
        <v>622</v>
      </c>
      <c r="L129" s="25" t="s">
        <v>622</v>
      </c>
    </row>
    <row r="130" spans="1:12" ht="76.5">
      <c r="A130" s="25">
        <v>117</v>
      </c>
      <c r="B130" s="17" t="s">
        <v>109</v>
      </c>
      <c r="C130" s="17" t="s">
        <v>110</v>
      </c>
      <c r="D130" s="49" t="s">
        <v>521</v>
      </c>
      <c r="E130" s="45">
        <f>22884+68497</f>
        <v>91381</v>
      </c>
      <c r="F130" s="45">
        <v>8581</v>
      </c>
      <c r="G130" s="22" t="s">
        <v>399</v>
      </c>
      <c r="H130" s="49">
        <v>905461.02</v>
      </c>
      <c r="I130" s="47">
        <v>42186</v>
      </c>
      <c r="J130" s="25" t="s">
        <v>420</v>
      </c>
      <c r="K130" s="25" t="s">
        <v>419</v>
      </c>
      <c r="L130" s="25" t="s">
        <v>622</v>
      </c>
    </row>
    <row r="131" spans="1:12" ht="102">
      <c r="A131" s="25">
        <v>118</v>
      </c>
      <c r="B131" s="17" t="s">
        <v>111</v>
      </c>
      <c r="C131" s="17" t="s">
        <v>112</v>
      </c>
      <c r="D131" s="25" t="s">
        <v>622</v>
      </c>
      <c r="E131" s="45">
        <v>22215</v>
      </c>
      <c r="F131" s="45">
        <v>0</v>
      </c>
      <c r="G131" s="25" t="s">
        <v>622</v>
      </c>
      <c r="H131" s="25" t="s">
        <v>622</v>
      </c>
      <c r="I131" s="25" t="s">
        <v>622</v>
      </c>
      <c r="J131" s="25" t="s">
        <v>622</v>
      </c>
      <c r="K131" s="25" t="s">
        <v>622</v>
      </c>
      <c r="L131" s="25" t="s">
        <v>622</v>
      </c>
    </row>
    <row r="132" spans="1:12" ht="76.5">
      <c r="A132" s="25">
        <v>119</v>
      </c>
      <c r="B132" s="17" t="s">
        <v>113</v>
      </c>
      <c r="C132" s="17" t="s">
        <v>114</v>
      </c>
      <c r="D132" s="25" t="s">
        <v>622</v>
      </c>
      <c r="E132" s="45">
        <v>153019</v>
      </c>
      <c r="F132" s="45">
        <v>0</v>
      </c>
      <c r="G132" s="25" t="s">
        <v>622</v>
      </c>
      <c r="H132" s="25" t="s">
        <v>622</v>
      </c>
      <c r="I132" s="25" t="s">
        <v>622</v>
      </c>
      <c r="J132" s="25" t="s">
        <v>622</v>
      </c>
      <c r="K132" s="25" t="s">
        <v>622</v>
      </c>
      <c r="L132" s="25" t="s">
        <v>622</v>
      </c>
    </row>
    <row r="133" spans="1:12" ht="63.75">
      <c r="A133" s="25">
        <v>120</v>
      </c>
      <c r="B133" s="17" t="s">
        <v>115</v>
      </c>
      <c r="C133" s="17" t="s">
        <v>116</v>
      </c>
      <c r="D133" s="49" t="s">
        <v>522</v>
      </c>
      <c r="E133" s="45">
        <f>90342+99900</f>
        <v>190242</v>
      </c>
      <c r="F133" s="45">
        <f>0+99900</f>
        <v>99900</v>
      </c>
      <c r="G133" s="22" t="s">
        <v>384</v>
      </c>
      <c r="H133" s="49">
        <v>374913.65</v>
      </c>
      <c r="I133" s="47">
        <v>42186</v>
      </c>
      <c r="J133" s="25" t="s">
        <v>420</v>
      </c>
      <c r="K133" s="25" t="s">
        <v>419</v>
      </c>
      <c r="L133" s="25" t="s">
        <v>622</v>
      </c>
    </row>
    <row r="134" spans="1:12" ht="76.5">
      <c r="A134" s="25">
        <v>121</v>
      </c>
      <c r="B134" s="17" t="s">
        <v>117</v>
      </c>
      <c r="C134" s="17" t="s">
        <v>118</v>
      </c>
      <c r="D134" s="44" t="s">
        <v>622</v>
      </c>
      <c r="E134" s="45">
        <v>18937</v>
      </c>
      <c r="F134" s="45">
        <v>0</v>
      </c>
      <c r="G134" s="25" t="s">
        <v>622</v>
      </c>
      <c r="H134" s="25" t="s">
        <v>622</v>
      </c>
      <c r="I134" s="25" t="s">
        <v>622</v>
      </c>
      <c r="J134" s="25" t="s">
        <v>622</v>
      </c>
      <c r="K134" s="25" t="s">
        <v>622</v>
      </c>
      <c r="L134" s="25" t="s">
        <v>622</v>
      </c>
    </row>
    <row r="135" spans="1:12" ht="76.5">
      <c r="A135" s="25">
        <v>122</v>
      </c>
      <c r="B135" s="17" t="s">
        <v>123</v>
      </c>
      <c r="C135" s="17" t="s">
        <v>85</v>
      </c>
      <c r="D135" s="49" t="s">
        <v>523</v>
      </c>
      <c r="E135" s="45">
        <v>792016</v>
      </c>
      <c r="F135" s="45">
        <v>584113</v>
      </c>
      <c r="G135" s="22" t="s">
        <v>402</v>
      </c>
      <c r="H135" s="49">
        <v>1653314.4</v>
      </c>
      <c r="I135" s="47">
        <v>42300</v>
      </c>
      <c r="J135" s="25" t="s">
        <v>420</v>
      </c>
      <c r="K135" s="25" t="s">
        <v>419</v>
      </c>
      <c r="L135" s="25" t="s">
        <v>622</v>
      </c>
    </row>
    <row r="136" spans="1:12" ht="76.5">
      <c r="A136" s="25">
        <v>123</v>
      </c>
      <c r="B136" s="17" t="s">
        <v>124</v>
      </c>
      <c r="C136" s="17" t="s">
        <v>524</v>
      </c>
      <c r="D136" s="49" t="s">
        <v>514</v>
      </c>
      <c r="E136" s="45">
        <v>76272</v>
      </c>
      <c r="F136" s="45">
        <v>28275</v>
      </c>
      <c r="G136" s="22" t="s">
        <v>424</v>
      </c>
      <c r="H136" s="49">
        <v>123457.63</v>
      </c>
      <c r="I136" s="47">
        <v>42300</v>
      </c>
      <c r="J136" s="25" t="s">
        <v>420</v>
      </c>
      <c r="K136" s="25" t="s">
        <v>419</v>
      </c>
      <c r="L136" s="25" t="s">
        <v>622</v>
      </c>
    </row>
    <row r="137" spans="1:12" ht="76.5">
      <c r="A137" s="25">
        <v>124</v>
      </c>
      <c r="B137" s="17" t="s">
        <v>125</v>
      </c>
      <c r="C137" s="17" t="s">
        <v>126</v>
      </c>
      <c r="D137" s="49" t="s">
        <v>525</v>
      </c>
      <c r="E137" s="45">
        <v>90342</v>
      </c>
      <c r="F137" s="45">
        <v>33502</v>
      </c>
      <c r="G137" s="22" t="s">
        <v>423</v>
      </c>
      <c r="H137" s="49">
        <v>1327958.6299999999</v>
      </c>
      <c r="I137" s="47">
        <v>42186</v>
      </c>
      <c r="J137" s="25" t="s">
        <v>420</v>
      </c>
      <c r="K137" s="25" t="s">
        <v>419</v>
      </c>
      <c r="L137" s="25" t="s">
        <v>622</v>
      </c>
    </row>
    <row r="138" spans="1:12" ht="76.5">
      <c r="A138" s="25">
        <v>125</v>
      </c>
      <c r="B138" s="17" t="s">
        <v>127</v>
      </c>
      <c r="C138" s="17" t="s">
        <v>128</v>
      </c>
      <c r="D138" s="25" t="s">
        <v>622</v>
      </c>
      <c r="E138" s="45">
        <v>23881</v>
      </c>
      <c r="F138" s="45">
        <v>8844</v>
      </c>
      <c r="G138" s="25" t="s">
        <v>622</v>
      </c>
      <c r="H138" s="25" t="s">
        <v>622</v>
      </c>
      <c r="I138" s="25" t="s">
        <v>622</v>
      </c>
      <c r="J138" s="25" t="s">
        <v>622</v>
      </c>
      <c r="K138" s="25" t="s">
        <v>622</v>
      </c>
      <c r="L138" s="25" t="s">
        <v>622</v>
      </c>
    </row>
    <row r="139" spans="1:12" ht="76.5">
      <c r="A139" s="25">
        <v>126</v>
      </c>
      <c r="B139" s="17" t="s">
        <v>141</v>
      </c>
      <c r="C139" s="17" t="s">
        <v>142</v>
      </c>
      <c r="D139" s="25" t="s">
        <v>622</v>
      </c>
      <c r="E139" s="45">
        <v>99666</v>
      </c>
      <c r="F139" s="45">
        <v>99666</v>
      </c>
      <c r="G139" s="25" t="s">
        <v>622</v>
      </c>
      <c r="H139" s="25" t="s">
        <v>622</v>
      </c>
      <c r="I139" s="25" t="s">
        <v>622</v>
      </c>
      <c r="J139" s="25" t="s">
        <v>622</v>
      </c>
      <c r="K139" s="25" t="s">
        <v>622</v>
      </c>
      <c r="L139" s="25" t="s">
        <v>622</v>
      </c>
    </row>
    <row r="140" spans="1:12" ht="63.75">
      <c r="A140" s="25">
        <v>127</v>
      </c>
      <c r="B140" s="17" t="s">
        <v>143</v>
      </c>
      <c r="C140" s="17" t="s">
        <v>85</v>
      </c>
      <c r="D140" s="25" t="s">
        <v>622</v>
      </c>
      <c r="E140" s="45">
        <v>143662.32</v>
      </c>
      <c r="F140" s="45">
        <v>143662.32</v>
      </c>
      <c r="G140" s="25" t="s">
        <v>622</v>
      </c>
      <c r="H140" s="25" t="s">
        <v>622</v>
      </c>
      <c r="I140" s="25" t="s">
        <v>622</v>
      </c>
      <c r="J140" s="25" t="s">
        <v>622</v>
      </c>
      <c r="K140" s="25" t="s">
        <v>622</v>
      </c>
      <c r="L140" s="25" t="s">
        <v>622</v>
      </c>
    </row>
    <row r="141" spans="1:12" ht="63.75">
      <c r="A141" s="25">
        <v>128</v>
      </c>
      <c r="B141" s="17" t="s">
        <v>147</v>
      </c>
      <c r="C141" s="17" t="s">
        <v>148</v>
      </c>
      <c r="D141" s="49" t="s">
        <v>526</v>
      </c>
      <c r="E141" s="45">
        <f>348566+33305</f>
        <v>381871</v>
      </c>
      <c r="F141" s="45">
        <v>348566</v>
      </c>
      <c r="G141" s="22" t="s">
        <v>397</v>
      </c>
      <c r="H141" s="49">
        <v>1704644.14</v>
      </c>
      <c r="I141" s="47">
        <v>42186</v>
      </c>
      <c r="J141" s="25" t="s">
        <v>420</v>
      </c>
      <c r="K141" s="25" t="s">
        <v>419</v>
      </c>
      <c r="L141" s="25" t="s">
        <v>622</v>
      </c>
    </row>
    <row r="142" spans="1:12" ht="63.75">
      <c r="A142" s="25">
        <v>129</v>
      </c>
      <c r="B142" s="17" t="s">
        <v>170</v>
      </c>
      <c r="C142" s="17" t="s">
        <v>85</v>
      </c>
      <c r="D142" s="25" t="s">
        <v>622</v>
      </c>
      <c r="E142" s="45">
        <v>230000</v>
      </c>
      <c r="F142" s="45">
        <v>230000</v>
      </c>
      <c r="G142" s="25" t="s">
        <v>622</v>
      </c>
      <c r="H142" s="25" t="s">
        <v>622</v>
      </c>
      <c r="I142" s="25" t="s">
        <v>622</v>
      </c>
      <c r="J142" s="25" t="s">
        <v>622</v>
      </c>
      <c r="K142" s="25" t="s">
        <v>622</v>
      </c>
      <c r="L142" s="25" t="s">
        <v>622</v>
      </c>
    </row>
    <row r="143" spans="1:12" ht="51">
      <c r="A143" s="25">
        <v>130</v>
      </c>
      <c r="B143" s="17" t="s">
        <v>176</v>
      </c>
      <c r="C143" s="17" t="s">
        <v>149</v>
      </c>
      <c r="D143" s="25" t="s">
        <v>622</v>
      </c>
      <c r="E143" s="45">
        <v>99694</v>
      </c>
      <c r="F143" s="45">
        <v>99694</v>
      </c>
      <c r="G143" s="25" t="s">
        <v>622</v>
      </c>
      <c r="H143" s="25" t="s">
        <v>622</v>
      </c>
      <c r="I143" s="25" t="s">
        <v>622</v>
      </c>
      <c r="J143" s="25" t="s">
        <v>622</v>
      </c>
      <c r="K143" s="25" t="s">
        <v>622</v>
      </c>
      <c r="L143" s="25" t="s">
        <v>622</v>
      </c>
    </row>
    <row r="144" spans="1:12" ht="76.5">
      <c r="A144" s="25">
        <v>131</v>
      </c>
      <c r="B144" s="17" t="s">
        <v>177</v>
      </c>
      <c r="C144" s="17" t="s">
        <v>178</v>
      </c>
      <c r="D144" s="25" t="s">
        <v>622</v>
      </c>
      <c r="E144" s="45">
        <v>99998</v>
      </c>
      <c r="F144" s="45">
        <v>99998</v>
      </c>
      <c r="G144" s="25" t="s">
        <v>622</v>
      </c>
      <c r="H144" s="25" t="s">
        <v>622</v>
      </c>
      <c r="I144" s="25" t="s">
        <v>622</v>
      </c>
      <c r="J144" s="25" t="s">
        <v>622</v>
      </c>
      <c r="K144" s="25" t="s">
        <v>622</v>
      </c>
      <c r="L144" s="25" t="s">
        <v>622</v>
      </c>
    </row>
    <row r="145" spans="1:12" ht="18.600000000000001" customHeight="1">
      <c r="A145" s="92" t="s">
        <v>416</v>
      </c>
      <c r="B145" s="93"/>
      <c r="C145" s="94"/>
      <c r="D145" s="61"/>
      <c r="E145" s="52">
        <f>SUM(E121:E144)</f>
        <v>3585270.32</v>
      </c>
      <c r="F145" s="52">
        <f>SUM(F121:F144)</f>
        <v>1963195.32</v>
      </c>
      <c r="G145" s="62"/>
      <c r="H145" s="52">
        <f>SUM(H121:H144)</f>
        <v>8997080.8699999992</v>
      </c>
      <c r="I145" s="63"/>
      <c r="J145" s="63"/>
      <c r="K145" s="63"/>
      <c r="L145" s="63"/>
    </row>
    <row r="146" spans="1:12" ht="15.6" customHeight="1">
      <c r="A146" s="89" t="s">
        <v>410</v>
      </c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1"/>
    </row>
    <row r="147" spans="1:12" ht="114.75">
      <c r="A147" s="25">
        <v>132</v>
      </c>
      <c r="B147" s="17" t="s">
        <v>161</v>
      </c>
      <c r="C147" s="17" t="s">
        <v>162</v>
      </c>
      <c r="D147" s="22" t="s">
        <v>616</v>
      </c>
      <c r="E147" s="45">
        <v>13379901</v>
      </c>
      <c r="F147" s="45">
        <v>7447204.5499999998</v>
      </c>
      <c r="G147" s="22" t="s">
        <v>617</v>
      </c>
      <c r="H147" s="49">
        <v>650593.78</v>
      </c>
      <c r="I147" s="47">
        <v>41877</v>
      </c>
      <c r="J147" s="25" t="s">
        <v>618</v>
      </c>
      <c r="K147" s="25" t="s">
        <v>419</v>
      </c>
      <c r="L147" s="25" t="s">
        <v>622</v>
      </c>
    </row>
    <row r="148" spans="1:12" ht="15.75">
      <c r="A148" s="92" t="s">
        <v>411</v>
      </c>
      <c r="B148" s="93"/>
      <c r="C148" s="94"/>
      <c r="D148" s="17"/>
      <c r="E148" s="52">
        <f>SUM(E147)</f>
        <v>13379901</v>
      </c>
      <c r="F148" s="52">
        <f>SUM(F147)</f>
        <v>7447204.5499999998</v>
      </c>
      <c r="G148" s="22"/>
      <c r="H148" s="52">
        <f>SUM(H147)</f>
        <v>650593.78</v>
      </c>
      <c r="I148" s="25"/>
      <c r="J148" s="25"/>
      <c r="K148" s="25"/>
      <c r="L148" s="25"/>
    </row>
    <row r="149" spans="1:12" ht="15.75">
      <c r="A149" s="89" t="s">
        <v>414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1"/>
    </row>
    <row r="150" spans="1:12" ht="76.5">
      <c r="A150" s="25">
        <v>133</v>
      </c>
      <c r="B150" s="17" t="s">
        <v>121</v>
      </c>
      <c r="C150" s="17" t="s">
        <v>82</v>
      </c>
      <c r="D150" s="49" t="s">
        <v>527</v>
      </c>
      <c r="E150" s="45">
        <v>36565</v>
      </c>
      <c r="F150" s="45">
        <v>21642</v>
      </c>
      <c r="G150" s="22" t="s">
        <v>122</v>
      </c>
      <c r="H150" s="49">
        <v>73450.259999999995</v>
      </c>
      <c r="I150" s="47">
        <v>42198</v>
      </c>
      <c r="J150" s="25" t="s">
        <v>420</v>
      </c>
      <c r="K150" s="25" t="s">
        <v>419</v>
      </c>
      <c r="L150" s="25" t="s">
        <v>622</v>
      </c>
    </row>
    <row r="151" spans="1:12" ht="15.75">
      <c r="A151" s="92" t="s">
        <v>415</v>
      </c>
      <c r="B151" s="93"/>
      <c r="C151" s="94"/>
      <c r="D151" s="17"/>
      <c r="E151" s="52">
        <f>SUM(E150)</f>
        <v>36565</v>
      </c>
      <c r="F151" s="52">
        <f>SUM(F150)</f>
        <v>21642</v>
      </c>
      <c r="G151" s="22"/>
      <c r="H151" s="52">
        <f>SUM(H150)</f>
        <v>73450.259999999995</v>
      </c>
      <c r="I151" s="25"/>
      <c r="J151" s="25"/>
      <c r="K151" s="25"/>
      <c r="L151" s="25"/>
    </row>
    <row r="152" spans="1:12" ht="15.75">
      <c r="A152" s="89" t="s">
        <v>412</v>
      </c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1"/>
    </row>
    <row r="153" spans="1:12" ht="63.75">
      <c r="A153" s="25">
        <v>134</v>
      </c>
      <c r="B153" s="17" t="s">
        <v>168</v>
      </c>
      <c r="C153" s="17" t="s">
        <v>169</v>
      </c>
      <c r="D153" s="17" t="s">
        <v>622</v>
      </c>
      <c r="E153" s="45">
        <v>1827940.13</v>
      </c>
      <c r="F153" s="45">
        <v>1827940.13</v>
      </c>
      <c r="G153" s="25" t="s">
        <v>622</v>
      </c>
      <c r="H153" s="25" t="s">
        <v>622</v>
      </c>
      <c r="I153" s="25" t="s">
        <v>622</v>
      </c>
      <c r="J153" s="25" t="s">
        <v>622</v>
      </c>
      <c r="K153" s="25" t="s">
        <v>622</v>
      </c>
      <c r="L153" s="25" t="s">
        <v>622</v>
      </c>
    </row>
    <row r="154" spans="1:12" ht="63.75">
      <c r="A154" s="25">
        <v>135</v>
      </c>
      <c r="B154" s="17" t="s">
        <v>174</v>
      </c>
      <c r="C154" s="17" t="s">
        <v>162</v>
      </c>
      <c r="D154" s="17" t="s">
        <v>622</v>
      </c>
      <c r="E154" s="45">
        <v>1302870.57</v>
      </c>
      <c r="F154" s="45">
        <v>1302870.57</v>
      </c>
      <c r="G154" s="25" t="s">
        <v>622</v>
      </c>
      <c r="H154" s="25" t="s">
        <v>622</v>
      </c>
      <c r="I154" s="25" t="s">
        <v>622</v>
      </c>
      <c r="J154" s="25" t="s">
        <v>622</v>
      </c>
      <c r="K154" s="25" t="s">
        <v>622</v>
      </c>
      <c r="L154" s="25" t="s">
        <v>622</v>
      </c>
    </row>
    <row r="155" spans="1:12" ht="63.75">
      <c r="A155" s="25">
        <v>136</v>
      </c>
      <c r="B155" s="17" t="s">
        <v>67</v>
      </c>
      <c r="C155" s="17"/>
      <c r="D155" s="17" t="s">
        <v>622</v>
      </c>
      <c r="E155" s="45">
        <v>9000</v>
      </c>
      <c r="F155" s="45">
        <v>0</v>
      </c>
      <c r="G155" s="25" t="s">
        <v>622</v>
      </c>
      <c r="H155" s="25" t="s">
        <v>622</v>
      </c>
      <c r="I155" s="25" t="s">
        <v>622</v>
      </c>
      <c r="J155" s="25" t="s">
        <v>622</v>
      </c>
      <c r="K155" s="25" t="s">
        <v>622</v>
      </c>
      <c r="L155" s="25" t="s">
        <v>622</v>
      </c>
    </row>
    <row r="156" spans="1:12" ht="76.5">
      <c r="A156" s="25">
        <v>137</v>
      </c>
      <c r="B156" s="17" t="s">
        <v>68</v>
      </c>
      <c r="C156" s="17"/>
      <c r="D156" s="17" t="s">
        <v>622</v>
      </c>
      <c r="E156" s="45">
        <v>24458</v>
      </c>
      <c r="F156" s="45">
        <v>0</v>
      </c>
      <c r="G156" s="25" t="s">
        <v>622</v>
      </c>
      <c r="H156" s="25" t="s">
        <v>622</v>
      </c>
      <c r="I156" s="25" t="s">
        <v>622</v>
      </c>
      <c r="J156" s="25" t="s">
        <v>622</v>
      </c>
      <c r="K156" s="25" t="s">
        <v>622</v>
      </c>
      <c r="L156" s="25" t="s">
        <v>622</v>
      </c>
    </row>
    <row r="157" spans="1:12" ht="76.5">
      <c r="A157" s="25">
        <v>138</v>
      </c>
      <c r="B157" s="17" t="s">
        <v>68</v>
      </c>
      <c r="C157" s="17"/>
      <c r="D157" s="17" t="s">
        <v>622</v>
      </c>
      <c r="E157" s="45">
        <v>46457</v>
      </c>
      <c r="F157" s="45">
        <v>0</v>
      </c>
      <c r="G157" s="25" t="s">
        <v>622</v>
      </c>
      <c r="H157" s="25" t="s">
        <v>622</v>
      </c>
      <c r="I157" s="25" t="s">
        <v>622</v>
      </c>
      <c r="J157" s="25" t="s">
        <v>622</v>
      </c>
      <c r="K157" s="25" t="s">
        <v>622</v>
      </c>
      <c r="L157" s="25" t="s">
        <v>622</v>
      </c>
    </row>
    <row r="158" spans="1:12" ht="76.5">
      <c r="A158" s="25">
        <v>139</v>
      </c>
      <c r="B158" s="17" t="s">
        <v>69</v>
      </c>
      <c r="C158" s="17"/>
      <c r="D158" s="17" t="s">
        <v>622</v>
      </c>
      <c r="E158" s="45">
        <v>52100</v>
      </c>
      <c r="F158" s="45">
        <v>0</v>
      </c>
      <c r="G158" s="25" t="s">
        <v>622</v>
      </c>
      <c r="H158" s="25" t="s">
        <v>622</v>
      </c>
      <c r="I158" s="25" t="s">
        <v>622</v>
      </c>
      <c r="J158" s="25" t="s">
        <v>622</v>
      </c>
      <c r="K158" s="25" t="s">
        <v>622</v>
      </c>
      <c r="L158" s="25" t="s">
        <v>622</v>
      </c>
    </row>
    <row r="159" spans="1:12" ht="76.5">
      <c r="A159" s="25">
        <v>140</v>
      </c>
      <c r="B159" s="17" t="s">
        <v>70</v>
      </c>
      <c r="C159" s="17"/>
      <c r="D159" s="17" t="s">
        <v>622</v>
      </c>
      <c r="E159" s="45">
        <v>100000</v>
      </c>
      <c r="F159" s="45">
        <v>0</v>
      </c>
      <c r="G159" s="25" t="s">
        <v>622</v>
      </c>
      <c r="H159" s="25" t="s">
        <v>622</v>
      </c>
      <c r="I159" s="25" t="s">
        <v>622</v>
      </c>
      <c r="J159" s="25" t="s">
        <v>622</v>
      </c>
      <c r="K159" s="25" t="s">
        <v>622</v>
      </c>
      <c r="L159" s="25" t="s">
        <v>622</v>
      </c>
    </row>
    <row r="160" spans="1:12" ht="89.25">
      <c r="A160" s="25">
        <v>141</v>
      </c>
      <c r="B160" s="17" t="s">
        <v>71</v>
      </c>
      <c r="C160" s="17"/>
      <c r="D160" s="17" t="s">
        <v>622</v>
      </c>
      <c r="E160" s="45">
        <v>42992</v>
      </c>
      <c r="F160" s="45">
        <v>0</v>
      </c>
      <c r="G160" s="25" t="s">
        <v>622</v>
      </c>
      <c r="H160" s="25" t="s">
        <v>622</v>
      </c>
      <c r="I160" s="25" t="s">
        <v>622</v>
      </c>
      <c r="J160" s="25" t="s">
        <v>622</v>
      </c>
      <c r="K160" s="25" t="s">
        <v>622</v>
      </c>
      <c r="L160" s="25" t="s">
        <v>622</v>
      </c>
    </row>
    <row r="161" spans="1:12" ht="76.5">
      <c r="A161" s="25">
        <v>142</v>
      </c>
      <c r="B161" s="17" t="s">
        <v>72</v>
      </c>
      <c r="C161" s="17"/>
      <c r="D161" s="17" t="s">
        <v>622</v>
      </c>
      <c r="E161" s="45">
        <v>62977</v>
      </c>
      <c r="F161" s="45">
        <v>0</v>
      </c>
      <c r="G161" s="25" t="s">
        <v>622</v>
      </c>
      <c r="H161" s="25" t="s">
        <v>622</v>
      </c>
      <c r="I161" s="25" t="s">
        <v>622</v>
      </c>
      <c r="J161" s="25" t="s">
        <v>622</v>
      </c>
      <c r="K161" s="25" t="s">
        <v>622</v>
      </c>
      <c r="L161" s="25" t="s">
        <v>622</v>
      </c>
    </row>
    <row r="162" spans="1:12" ht="63.75">
      <c r="A162" s="25">
        <v>143</v>
      </c>
      <c r="B162" s="17" t="s">
        <v>73</v>
      </c>
      <c r="C162" s="17"/>
      <c r="D162" s="17" t="s">
        <v>622</v>
      </c>
      <c r="E162" s="45">
        <v>62499</v>
      </c>
      <c r="F162" s="45">
        <v>0</v>
      </c>
      <c r="G162" s="25" t="s">
        <v>622</v>
      </c>
      <c r="H162" s="25" t="s">
        <v>622</v>
      </c>
      <c r="I162" s="25" t="s">
        <v>622</v>
      </c>
      <c r="J162" s="25" t="s">
        <v>622</v>
      </c>
      <c r="K162" s="25" t="s">
        <v>622</v>
      </c>
      <c r="L162" s="25" t="s">
        <v>622</v>
      </c>
    </row>
    <row r="163" spans="1:12" ht="51">
      <c r="A163" s="25">
        <v>144</v>
      </c>
      <c r="B163" s="17" t="s">
        <v>74</v>
      </c>
      <c r="C163" s="17"/>
      <c r="D163" s="17" t="s">
        <v>622</v>
      </c>
      <c r="E163" s="45">
        <v>44879</v>
      </c>
      <c r="F163" s="45">
        <v>0</v>
      </c>
      <c r="G163" s="25" t="s">
        <v>622</v>
      </c>
      <c r="H163" s="25" t="s">
        <v>622</v>
      </c>
      <c r="I163" s="25" t="s">
        <v>622</v>
      </c>
      <c r="J163" s="25" t="s">
        <v>622</v>
      </c>
      <c r="K163" s="25" t="s">
        <v>622</v>
      </c>
      <c r="L163" s="25" t="s">
        <v>622</v>
      </c>
    </row>
    <row r="164" spans="1:12" ht="72" customHeight="1">
      <c r="A164" s="25">
        <v>145</v>
      </c>
      <c r="B164" s="17" t="s">
        <v>75</v>
      </c>
      <c r="C164" s="17"/>
      <c r="D164" s="17" t="s">
        <v>622</v>
      </c>
      <c r="E164" s="45">
        <v>33770</v>
      </c>
      <c r="F164" s="45">
        <v>0</v>
      </c>
      <c r="G164" s="25" t="s">
        <v>622</v>
      </c>
      <c r="H164" s="25" t="s">
        <v>622</v>
      </c>
      <c r="I164" s="25" t="s">
        <v>622</v>
      </c>
      <c r="J164" s="25" t="s">
        <v>622</v>
      </c>
      <c r="K164" s="25" t="s">
        <v>622</v>
      </c>
      <c r="L164" s="25" t="s">
        <v>622</v>
      </c>
    </row>
    <row r="165" spans="1:12" ht="63.75">
      <c r="A165" s="25">
        <v>146</v>
      </c>
      <c r="B165" s="17" t="s">
        <v>79</v>
      </c>
      <c r="C165" s="17"/>
      <c r="D165" s="17" t="s">
        <v>622</v>
      </c>
      <c r="E165" s="45">
        <v>229896</v>
      </c>
      <c r="F165" s="45">
        <v>101167</v>
      </c>
      <c r="G165" s="25" t="s">
        <v>622</v>
      </c>
      <c r="H165" s="25" t="s">
        <v>622</v>
      </c>
      <c r="I165" s="25" t="s">
        <v>622</v>
      </c>
      <c r="J165" s="25" t="s">
        <v>622</v>
      </c>
      <c r="K165" s="25" t="s">
        <v>622</v>
      </c>
      <c r="L165" s="25" t="s">
        <v>622</v>
      </c>
    </row>
    <row r="166" spans="1:12" ht="63.75">
      <c r="A166" s="25">
        <v>147</v>
      </c>
      <c r="B166" s="17" t="s">
        <v>80</v>
      </c>
      <c r="C166" s="17"/>
      <c r="D166" s="17" t="s">
        <v>622</v>
      </c>
      <c r="E166" s="45">
        <v>60930</v>
      </c>
      <c r="F166" s="45">
        <v>36301</v>
      </c>
      <c r="G166" s="25" t="s">
        <v>622</v>
      </c>
      <c r="H166" s="25" t="s">
        <v>622</v>
      </c>
      <c r="I166" s="25" t="s">
        <v>622</v>
      </c>
      <c r="J166" s="25" t="s">
        <v>622</v>
      </c>
      <c r="K166" s="25" t="s">
        <v>622</v>
      </c>
      <c r="L166" s="25" t="s">
        <v>622</v>
      </c>
    </row>
    <row r="167" spans="1:12" ht="15.75">
      <c r="A167" s="92" t="s">
        <v>413</v>
      </c>
      <c r="B167" s="93"/>
      <c r="C167" s="94"/>
      <c r="D167" s="44"/>
      <c r="E167" s="52">
        <f>SUM(E153:E166)</f>
        <v>3900768.7</v>
      </c>
      <c r="F167" s="52">
        <f>SUM(F153:F166)</f>
        <v>3268278.7</v>
      </c>
      <c r="G167" s="22"/>
      <c r="H167" s="52"/>
      <c r="I167" s="25"/>
      <c r="J167" s="25"/>
      <c r="K167" s="25"/>
      <c r="L167" s="25"/>
    </row>
    <row r="168" spans="1:12" ht="15.75">
      <c r="A168" s="89" t="s">
        <v>417</v>
      </c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1"/>
    </row>
    <row r="169" spans="1:12" ht="76.5">
      <c r="A169" s="25">
        <v>148</v>
      </c>
      <c r="B169" s="17" t="s">
        <v>119</v>
      </c>
      <c r="C169" s="17"/>
      <c r="D169" s="44" t="s">
        <v>622</v>
      </c>
      <c r="E169" s="45">
        <v>409448</v>
      </c>
      <c r="F169" s="45">
        <v>243963</v>
      </c>
      <c r="G169" s="22" t="s">
        <v>622</v>
      </c>
      <c r="H169" s="22" t="s">
        <v>622</v>
      </c>
      <c r="I169" s="22" t="s">
        <v>622</v>
      </c>
      <c r="J169" s="22" t="s">
        <v>622</v>
      </c>
      <c r="K169" s="22" t="s">
        <v>622</v>
      </c>
      <c r="L169" s="22" t="s">
        <v>622</v>
      </c>
    </row>
    <row r="170" spans="1:12" ht="63.75">
      <c r="A170" s="25">
        <v>149</v>
      </c>
      <c r="B170" s="17" t="s">
        <v>120</v>
      </c>
      <c r="C170" s="17" t="s">
        <v>401</v>
      </c>
      <c r="D170" s="49" t="s">
        <v>528</v>
      </c>
      <c r="E170" s="45">
        <v>409448</v>
      </c>
      <c r="F170" s="45">
        <v>243963</v>
      </c>
      <c r="G170" s="22" t="s">
        <v>400</v>
      </c>
      <c r="H170" s="49">
        <v>378639.07</v>
      </c>
      <c r="I170" s="47">
        <v>42185</v>
      </c>
      <c r="J170" s="25" t="s">
        <v>420</v>
      </c>
      <c r="K170" s="25" t="s">
        <v>419</v>
      </c>
      <c r="L170" s="22" t="s">
        <v>622</v>
      </c>
    </row>
    <row r="171" spans="1:12" ht="76.5">
      <c r="A171" s="25">
        <v>150</v>
      </c>
      <c r="B171" s="17" t="s">
        <v>144</v>
      </c>
      <c r="C171" s="17" t="s">
        <v>145</v>
      </c>
      <c r="D171" s="44">
        <v>800</v>
      </c>
      <c r="E171" s="45">
        <v>413204.93</v>
      </c>
      <c r="F171" s="45">
        <v>413204.93</v>
      </c>
      <c r="G171" s="22" t="s">
        <v>13</v>
      </c>
      <c r="H171" s="49">
        <v>96528</v>
      </c>
      <c r="I171" s="47">
        <v>42185</v>
      </c>
      <c r="J171" s="25" t="s">
        <v>420</v>
      </c>
      <c r="K171" s="22" t="s">
        <v>622</v>
      </c>
      <c r="L171" s="22" t="s">
        <v>622</v>
      </c>
    </row>
    <row r="172" spans="1:12" ht="63.75">
      <c r="A172" s="25">
        <v>151</v>
      </c>
      <c r="B172" s="17" t="s">
        <v>63</v>
      </c>
      <c r="C172" s="17" t="s">
        <v>64</v>
      </c>
      <c r="D172" s="44" t="s">
        <v>622</v>
      </c>
      <c r="E172" s="45">
        <v>450000</v>
      </c>
      <c r="F172" s="45">
        <v>450000</v>
      </c>
      <c r="G172" s="22" t="s">
        <v>622</v>
      </c>
      <c r="H172" s="22" t="s">
        <v>622</v>
      </c>
      <c r="I172" s="22" t="s">
        <v>622</v>
      </c>
      <c r="J172" s="22" t="s">
        <v>622</v>
      </c>
      <c r="K172" s="22" t="s">
        <v>622</v>
      </c>
      <c r="L172" s="22" t="s">
        <v>622</v>
      </c>
    </row>
    <row r="173" spans="1:12" ht="63.75">
      <c r="A173" s="25">
        <v>152</v>
      </c>
      <c r="B173" s="17" t="s">
        <v>65</v>
      </c>
      <c r="C173" s="17" t="s">
        <v>66</v>
      </c>
      <c r="D173" s="44" t="s">
        <v>622</v>
      </c>
      <c r="E173" s="45">
        <v>447500</v>
      </c>
      <c r="F173" s="45">
        <v>447500</v>
      </c>
      <c r="G173" s="22" t="s">
        <v>622</v>
      </c>
      <c r="H173" s="22" t="s">
        <v>622</v>
      </c>
      <c r="I173" s="22" t="s">
        <v>622</v>
      </c>
      <c r="J173" s="22" t="s">
        <v>622</v>
      </c>
      <c r="K173" s="22" t="s">
        <v>622</v>
      </c>
      <c r="L173" s="22" t="s">
        <v>622</v>
      </c>
    </row>
    <row r="174" spans="1:12" ht="76.5">
      <c r="A174" s="25">
        <v>153</v>
      </c>
      <c r="B174" s="17" t="s">
        <v>76</v>
      </c>
      <c r="C174" s="17" t="s">
        <v>386</v>
      </c>
      <c r="D174" s="49" t="s">
        <v>529</v>
      </c>
      <c r="E174" s="45">
        <v>38049</v>
      </c>
      <c r="F174" s="45">
        <v>0</v>
      </c>
      <c r="G174" s="22" t="s">
        <v>385</v>
      </c>
      <c r="H174" s="49">
        <v>610708.18000000005</v>
      </c>
      <c r="I174" s="47">
        <v>42185</v>
      </c>
      <c r="J174" s="25" t="s">
        <v>420</v>
      </c>
      <c r="K174" s="25" t="s">
        <v>419</v>
      </c>
      <c r="L174" s="22" t="s">
        <v>622</v>
      </c>
    </row>
    <row r="175" spans="1:12" ht="76.5">
      <c r="A175" s="25">
        <v>154</v>
      </c>
      <c r="B175" s="17" t="s">
        <v>77</v>
      </c>
      <c r="C175" s="17" t="s">
        <v>388</v>
      </c>
      <c r="D175" s="49" t="s">
        <v>530</v>
      </c>
      <c r="E175" s="45">
        <v>32673</v>
      </c>
      <c r="F175" s="45">
        <v>0</v>
      </c>
      <c r="G175" s="22" t="s">
        <v>387</v>
      </c>
      <c r="H175" s="49">
        <v>723898.8</v>
      </c>
      <c r="I175" s="47">
        <v>42185</v>
      </c>
      <c r="J175" s="25" t="s">
        <v>420</v>
      </c>
      <c r="K175" s="25" t="s">
        <v>419</v>
      </c>
      <c r="L175" s="22" t="s">
        <v>622</v>
      </c>
    </row>
    <row r="176" spans="1:12" ht="15.75">
      <c r="A176" s="108" t="s">
        <v>418</v>
      </c>
      <c r="B176" s="109"/>
      <c r="C176" s="110"/>
      <c r="D176" s="64"/>
      <c r="E176" s="65">
        <f>SUM(E169:E175)</f>
        <v>2200322.9299999997</v>
      </c>
      <c r="F176" s="65">
        <f>SUM(F169:F175)</f>
        <v>1798630.93</v>
      </c>
      <c r="G176" s="64"/>
      <c r="H176" s="66">
        <f>SUM(H169:H175)</f>
        <v>1809774.05</v>
      </c>
      <c r="I176" s="64"/>
      <c r="J176" s="64"/>
      <c r="K176" s="64"/>
      <c r="L176" s="64"/>
    </row>
    <row r="177" spans="1:12" ht="15.75">
      <c r="A177" s="105" t="s">
        <v>439</v>
      </c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7"/>
    </row>
    <row r="178" spans="1:12" ht="85.15" customHeight="1">
      <c r="A178" s="25">
        <v>155</v>
      </c>
      <c r="B178" s="17" t="s">
        <v>180</v>
      </c>
      <c r="C178" s="17" t="s">
        <v>378</v>
      </c>
      <c r="D178" s="71" t="s">
        <v>622</v>
      </c>
      <c r="E178" s="45">
        <v>481508.44</v>
      </c>
      <c r="F178" s="45">
        <v>481508.44</v>
      </c>
      <c r="G178" s="22" t="s">
        <v>622</v>
      </c>
      <c r="H178" s="22" t="s">
        <v>622</v>
      </c>
      <c r="I178" s="22" t="s">
        <v>622</v>
      </c>
      <c r="J178" s="22" t="s">
        <v>622</v>
      </c>
      <c r="K178" s="22" t="s">
        <v>622</v>
      </c>
      <c r="L178" s="22" t="s">
        <v>622</v>
      </c>
    </row>
    <row r="179" spans="1:12" ht="63.75">
      <c r="A179" s="25">
        <v>156</v>
      </c>
      <c r="B179" s="17" t="s">
        <v>181</v>
      </c>
      <c r="C179" s="17" t="s">
        <v>182</v>
      </c>
      <c r="D179" s="71" t="s">
        <v>622</v>
      </c>
      <c r="E179" s="45">
        <v>491116.2</v>
      </c>
      <c r="F179" s="45">
        <v>491116.2</v>
      </c>
      <c r="G179" s="22" t="s">
        <v>622</v>
      </c>
      <c r="H179" s="22" t="s">
        <v>622</v>
      </c>
      <c r="I179" s="22" t="s">
        <v>622</v>
      </c>
      <c r="J179" s="22" t="s">
        <v>622</v>
      </c>
      <c r="K179" s="22" t="s">
        <v>622</v>
      </c>
      <c r="L179" s="22" t="s">
        <v>622</v>
      </c>
    </row>
    <row r="180" spans="1:12" ht="26.25">
      <c r="A180" s="25">
        <v>157</v>
      </c>
      <c r="B180" s="17" t="s">
        <v>441</v>
      </c>
      <c r="C180" s="17" t="s">
        <v>442</v>
      </c>
      <c r="D180" s="71" t="s">
        <v>622</v>
      </c>
      <c r="E180" s="72" t="s">
        <v>622</v>
      </c>
      <c r="F180" s="72" t="s">
        <v>622</v>
      </c>
      <c r="G180" s="68" t="s">
        <v>443</v>
      </c>
      <c r="H180" s="22" t="s">
        <v>622</v>
      </c>
      <c r="I180" s="22" t="s">
        <v>622</v>
      </c>
      <c r="J180" s="22" t="s">
        <v>622</v>
      </c>
      <c r="K180" s="22" t="s">
        <v>622</v>
      </c>
      <c r="L180" s="22" t="s">
        <v>622</v>
      </c>
    </row>
    <row r="181" spans="1:12" ht="26.25">
      <c r="A181" s="25">
        <v>158</v>
      </c>
      <c r="B181" s="17" t="s">
        <v>441</v>
      </c>
      <c r="C181" s="17" t="s">
        <v>444</v>
      </c>
      <c r="D181" s="71" t="s">
        <v>622</v>
      </c>
      <c r="E181" s="72" t="s">
        <v>622</v>
      </c>
      <c r="F181" s="72" t="s">
        <v>622</v>
      </c>
      <c r="G181" s="68" t="s">
        <v>445</v>
      </c>
      <c r="H181" s="22" t="s">
        <v>622</v>
      </c>
      <c r="I181" s="22" t="s">
        <v>622</v>
      </c>
      <c r="J181" s="22" t="s">
        <v>622</v>
      </c>
      <c r="K181" s="22" t="s">
        <v>622</v>
      </c>
      <c r="L181" s="22" t="s">
        <v>622</v>
      </c>
    </row>
    <row r="182" spans="1:12" ht="26.25">
      <c r="A182" s="25">
        <v>159</v>
      </c>
      <c r="B182" s="17" t="s">
        <v>441</v>
      </c>
      <c r="C182" s="17" t="s">
        <v>446</v>
      </c>
      <c r="D182" s="71" t="s">
        <v>622</v>
      </c>
      <c r="E182" s="72" t="s">
        <v>622</v>
      </c>
      <c r="F182" s="72" t="s">
        <v>622</v>
      </c>
      <c r="G182" s="68" t="s">
        <v>448</v>
      </c>
      <c r="H182" s="22" t="s">
        <v>622</v>
      </c>
      <c r="I182" s="22" t="s">
        <v>622</v>
      </c>
      <c r="J182" s="22" t="s">
        <v>622</v>
      </c>
      <c r="K182" s="22" t="s">
        <v>622</v>
      </c>
      <c r="L182" s="22" t="s">
        <v>622</v>
      </c>
    </row>
    <row r="183" spans="1:12" ht="26.25">
      <c r="A183" s="25">
        <v>160</v>
      </c>
      <c r="B183" s="17" t="s">
        <v>441</v>
      </c>
      <c r="C183" s="17" t="s">
        <v>449</v>
      </c>
      <c r="D183" s="71" t="s">
        <v>622</v>
      </c>
      <c r="E183" s="72" t="s">
        <v>622</v>
      </c>
      <c r="F183" s="72" t="s">
        <v>622</v>
      </c>
      <c r="G183" s="68" t="s">
        <v>447</v>
      </c>
      <c r="H183" s="22" t="s">
        <v>622</v>
      </c>
      <c r="I183" s="22" t="s">
        <v>622</v>
      </c>
      <c r="J183" s="22" t="s">
        <v>622</v>
      </c>
      <c r="K183" s="22" t="s">
        <v>622</v>
      </c>
      <c r="L183" s="22" t="s">
        <v>622</v>
      </c>
    </row>
    <row r="184" spans="1:12" ht="26.25">
      <c r="A184" s="25">
        <v>161</v>
      </c>
      <c r="B184" s="17" t="s">
        <v>441</v>
      </c>
      <c r="C184" s="17" t="s">
        <v>451</v>
      </c>
      <c r="D184" s="71" t="s">
        <v>622</v>
      </c>
      <c r="E184" s="72" t="s">
        <v>622</v>
      </c>
      <c r="F184" s="72" t="s">
        <v>622</v>
      </c>
      <c r="G184" s="68" t="s">
        <v>452</v>
      </c>
      <c r="H184" s="22" t="s">
        <v>622</v>
      </c>
      <c r="I184" s="22" t="s">
        <v>622</v>
      </c>
      <c r="J184" s="22" t="s">
        <v>622</v>
      </c>
      <c r="K184" s="22" t="s">
        <v>622</v>
      </c>
      <c r="L184" s="22" t="s">
        <v>622</v>
      </c>
    </row>
    <row r="185" spans="1:12" ht="26.25">
      <c r="A185" s="25">
        <v>162</v>
      </c>
      <c r="B185" s="17" t="s">
        <v>441</v>
      </c>
      <c r="C185" s="17" t="s">
        <v>453</v>
      </c>
      <c r="D185" s="71" t="s">
        <v>622</v>
      </c>
      <c r="E185" s="72" t="s">
        <v>622</v>
      </c>
      <c r="F185" s="72" t="s">
        <v>622</v>
      </c>
      <c r="G185" s="68" t="s">
        <v>454</v>
      </c>
      <c r="H185" s="22" t="s">
        <v>622</v>
      </c>
      <c r="I185" s="22" t="s">
        <v>622</v>
      </c>
      <c r="J185" s="22" t="s">
        <v>622</v>
      </c>
      <c r="K185" s="22" t="s">
        <v>622</v>
      </c>
      <c r="L185" s="22" t="s">
        <v>622</v>
      </c>
    </row>
    <row r="186" spans="1:12" ht="26.25">
      <c r="A186" s="25">
        <v>163</v>
      </c>
      <c r="B186" s="17" t="s">
        <v>441</v>
      </c>
      <c r="C186" s="17" t="s">
        <v>455</v>
      </c>
      <c r="D186" s="71" t="s">
        <v>622</v>
      </c>
      <c r="E186" s="72" t="s">
        <v>622</v>
      </c>
      <c r="F186" s="72" t="s">
        <v>622</v>
      </c>
      <c r="G186" s="68" t="s">
        <v>457</v>
      </c>
      <c r="H186" s="22" t="s">
        <v>622</v>
      </c>
      <c r="I186" s="22" t="s">
        <v>622</v>
      </c>
      <c r="J186" s="22" t="s">
        <v>622</v>
      </c>
      <c r="K186" s="22" t="s">
        <v>622</v>
      </c>
      <c r="L186" s="22" t="s">
        <v>622</v>
      </c>
    </row>
    <row r="187" spans="1:12" ht="26.25">
      <c r="A187" s="25">
        <v>164</v>
      </c>
      <c r="B187" s="17" t="s">
        <v>441</v>
      </c>
      <c r="C187" s="17" t="s">
        <v>458</v>
      </c>
      <c r="D187" s="71" t="s">
        <v>622</v>
      </c>
      <c r="E187" s="72" t="s">
        <v>622</v>
      </c>
      <c r="F187" s="72" t="s">
        <v>622</v>
      </c>
      <c r="G187" s="68" t="s">
        <v>460</v>
      </c>
      <c r="H187" s="22" t="s">
        <v>622</v>
      </c>
      <c r="I187" s="22" t="s">
        <v>622</v>
      </c>
      <c r="J187" s="22" t="s">
        <v>622</v>
      </c>
      <c r="K187" s="22" t="s">
        <v>622</v>
      </c>
      <c r="L187" s="22" t="s">
        <v>622</v>
      </c>
    </row>
    <row r="188" spans="1:12" ht="26.25">
      <c r="A188" s="25">
        <v>165</v>
      </c>
      <c r="B188" s="17" t="s">
        <v>441</v>
      </c>
      <c r="C188" s="17" t="s">
        <v>461</v>
      </c>
      <c r="D188" s="71" t="s">
        <v>622</v>
      </c>
      <c r="E188" s="72" t="s">
        <v>622</v>
      </c>
      <c r="F188" s="72" t="s">
        <v>622</v>
      </c>
      <c r="G188" s="68" t="s">
        <v>463</v>
      </c>
      <c r="H188" s="22" t="s">
        <v>622</v>
      </c>
      <c r="I188" s="22" t="s">
        <v>622</v>
      </c>
      <c r="J188" s="22" t="s">
        <v>622</v>
      </c>
      <c r="K188" s="22" t="s">
        <v>622</v>
      </c>
      <c r="L188" s="22" t="s">
        <v>622</v>
      </c>
    </row>
    <row r="189" spans="1:12" ht="26.25">
      <c r="A189" s="25">
        <v>166</v>
      </c>
      <c r="B189" s="17" t="s">
        <v>441</v>
      </c>
      <c r="C189" s="17" t="s">
        <v>464</v>
      </c>
      <c r="D189" s="71" t="s">
        <v>622</v>
      </c>
      <c r="E189" s="72" t="s">
        <v>622</v>
      </c>
      <c r="F189" s="72" t="s">
        <v>622</v>
      </c>
      <c r="G189" s="68" t="s">
        <v>465</v>
      </c>
      <c r="H189" s="22" t="s">
        <v>622</v>
      </c>
      <c r="I189" s="22" t="s">
        <v>622</v>
      </c>
      <c r="J189" s="22" t="s">
        <v>622</v>
      </c>
      <c r="K189" s="22" t="s">
        <v>622</v>
      </c>
      <c r="L189" s="22" t="s">
        <v>622</v>
      </c>
    </row>
    <row r="190" spans="1:12" ht="26.25">
      <c r="A190" s="25">
        <v>167</v>
      </c>
      <c r="B190" s="17" t="s">
        <v>441</v>
      </c>
      <c r="C190" s="17" t="s">
        <v>466</v>
      </c>
      <c r="D190" s="71" t="s">
        <v>622</v>
      </c>
      <c r="E190" s="72" t="s">
        <v>622</v>
      </c>
      <c r="F190" s="72" t="s">
        <v>622</v>
      </c>
      <c r="G190" s="68" t="s">
        <v>467</v>
      </c>
      <c r="H190" s="22" t="s">
        <v>622</v>
      </c>
      <c r="I190" s="22" t="s">
        <v>622</v>
      </c>
      <c r="J190" s="22" t="s">
        <v>622</v>
      </c>
      <c r="K190" s="22" t="s">
        <v>622</v>
      </c>
      <c r="L190" s="22" t="s">
        <v>622</v>
      </c>
    </row>
    <row r="191" spans="1:12" ht="26.25">
      <c r="A191" s="25">
        <v>168</v>
      </c>
      <c r="B191" s="17" t="s">
        <v>441</v>
      </c>
      <c r="C191" s="17" t="s">
        <v>468</v>
      </c>
      <c r="D191" s="71" t="s">
        <v>622</v>
      </c>
      <c r="E191" s="72" t="s">
        <v>622</v>
      </c>
      <c r="F191" s="72" t="s">
        <v>622</v>
      </c>
      <c r="G191" s="68" t="s">
        <v>469</v>
      </c>
      <c r="H191" s="22" t="s">
        <v>622</v>
      </c>
      <c r="I191" s="22" t="s">
        <v>622</v>
      </c>
      <c r="J191" s="22" t="s">
        <v>622</v>
      </c>
      <c r="K191" s="22" t="s">
        <v>622</v>
      </c>
      <c r="L191" s="22" t="s">
        <v>622</v>
      </c>
    </row>
    <row r="192" spans="1:12" ht="26.25">
      <c r="A192" s="25">
        <v>169</v>
      </c>
      <c r="B192" s="17" t="s">
        <v>441</v>
      </c>
      <c r="C192" s="17" t="s">
        <v>470</v>
      </c>
      <c r="D192" s="71" t="s">
        <v>622</v>
      </c>
      <c r="E192" s="72" t="s">
        <v>622</v>
      </c>
      <c r="F192" s="72" t="s">
        <v>622</v>
      </c>
      <c r="G192" s="68" t="s">
        <v>471</v>
      </c>
      <c r="H192" s="22" t="s">
        <v>622</v>
      </c>
      <c r="I192" s="22" t="s">
        <v>622</v>
      </c>
      <c r="J192" s="22" t="s">
        <v>622</v>
      </c>
      <c r="K192" s="22" t="s">
        <v>622</v>
      </c>
      <c r="L192" s="22" t="s">
        <v>622</v>
      </c>
    </row>
    <row r="193" spans="1:12" ht="26.25">
      <c r="A193" s="25">
        <v>170</v>
      </c>
      <c r="B193" s="17" t="s">
        <v>441</v>
      </c>
      <c r="C193" s="17" t="s">
        <v>472</v>
      </c>
      <c r="D193" s="71" t="s">
        <v>622</v>
      </c>
      <c r="E193" s="72" t="s">
        <v>622</v>
      </c>
      <c r="F193" s="72" t="s">
        <v>622</v>
      </c>
      <c r="G193" s="68" t="s">
        <v>456</v>
      </c>
      <c r="H193" s="22" t="s">
        <v>622</v>
      </c>
      <c r="I193" s="22" t="s">
        <v>622</v>
      </c>
      <c r="J193" s="22" t="s">
        <v>622</v>
      </c>
      <c r="K193" s="22" t="s">
        <v>622</v>
      </c>
      <c r="L193" s="22" t="s">
        <v>622</v>
      </c>
    </row>
    <row r="194" spans="1:12" ht="26.25">
      <c r="A194" s="25">
        <v>171</v>
      </c>
      <c r="B194" s="17" t="s">
        <v>441</v>
      </c>
      <c r="C194" s="17" t="s">
        <v>473</v>
      </c>
      <c r="D194" s="71" t="s">
        <v>622</v>
      </c>
      <c r="E194" s="72" t="s">
        <v>622</v>
      </c>
      <c r="F194" s="72" t="s">
        <v>622</v>
      </c>
      <c r="G194" s="68" t="s">
        <v>450</v>
      </c>
      <c r="H194" s="22" t="s">
        <v>622</v>
      </c>
      <c r="I194" s="22" t="s">
        <v>622</v>
      </c>
      <c r="J194" s="22" t="s">
        <v>622</v>
      </c>
      <c r="K194" s="22" t="s">
        <v>622</v>
      </c>
      <c r="L194" s="22" t="s">
        <v>622</v>
      </c>
    </row>
    <row r="195" spans="1:12" ht="26.25">
      <c r="A195" s="25">
        <v>172</v>
      </c>
      <c r="B195" s="17" t="s">
        <v>441</v>
      </c>
      <c r="C195" s="17" t="s">
        <v>475</v>
      </c>
      <c r="D195" s="71" t="s">
        <v>622</v>
      </c>
      <c r="E195" s="72" t="s">
        <v>622</v>
      </c>
      <c r="F195" s="72" t="s">
        <v>622</v>
      </c>
      <c r="G195" s="68" t="s">
        <v>459</v>
      </c>
      <c r="H195" s="22" t="s">
        <v>622</v>
      </c>
      <c r="I195" s="22" t="s">
        <v>622</v>
      </c>
      <c r="J195" s="22" t="s">
        <v>622</v>
      </c>
      <c r="K195" s="22" t="s">
        <v>622</v>
      </c>
      <c r="L195" s="22" t="s">
        <v>622</v>
      </c>
    </row>
    <row r="196" spans="1:12" ht="26.25">
      <c r="A196" s="25">
        <v>173</v>
      </c>
      <c r="B196" s="17" t="s">
        <v>441</v>
      </c>
      <c r="C196" s="17" t="s">
        <v>376</v>
      </c>
      <c r="D196" s="71" t="s">
        <v>622</v>
      </c>
      <c r="E196" s="72" t="s">
        <v>622</v>
      </c>
      <c r="F196" s="72" t="s">
        <v>622</v>
      </c>
      <c r="G196" s="68" t="s">
        <v>474</v>
      </c>
      <c r="H196" s="22" t="s">
        <v>622</v>
      </c>
      <c r="I196" s="22" t="s">
        <v>622</v>
      </c>
      <c r="J196" s="22" t="s">
        <v>622</v>
      </c>
      <c r="K196" s="22" t="s">
        <v>622</v>
      </c>
      <c r="L196" s="22" t="s">
        <v>622</v>
      </c>
    </row>
    <row r="197" spans="1:12" ht="26.25">
      <c r="A197" s="25">
        <v>174</v>
      </c>
      <c r="B197" s="17" t="s">
        <v>441</v>
      </c>
      <c r="C197" s="17" t="s">
        <v>476</v>
      </c>
      <c r="D197" s="71" t="s">
        <v>622</v>
      </c>
      <c r="E197" s="72" t="s">
        <v>622</v>
      </c>
      <c r="F197" s="72" t="s">
        <v>622</v>
      </c>
      <c r="G197" s="68" t="s">
        <v>462</v>
      </c>
      <c r="H197" s="22" t="s">
        <v>622</v>
      </c>
      <c r="I197" s="22" t="s">
        <v>622</v>
      </c>
      <c r="J197" s="22" t="s">
        <v>622</v>
      </c>
      <c r="K197" s="22" t="s">
        <v>622</v>
      </c>
      <c r="L197" s="22" t="s">
        <v>622</v>
      </c>
    </row>
    <row r="198" spans="1:12" ht="26.25">
      <c r="A198" s="25">
        <v>175</v>
      </c>
      <c r="B198" s="17" t="s">
        <v>441</v>
      </c>
      <c r="C198" s="17" t="s">
        <v>477</v>
      </c>
      <c r="D198" s="71" t="s">
        <v>622</v>
      </c>
      <c r="E198" s="72" t="s">
        <v>622</v>
      </c>
      <c r="F198" s="72" t="s">
        <v>622</v>
      </c>
      <c r="G198" s="68" t="s">
        <v>478</v>
      </c>
      <c r="H198" s="22" t="s">
        <v>622</v>
      </c>
      <c r="I198" s="22" t="s">
        <v>622</v>
      </c>
      <c r="J198" s="22" t="s">
        <v>622</v>
      </c>
      <c r="K198" s="22" t="s">
        <v>622</v>
      </c>
      <c r="L198" s="22" t="s">
        <v>622</v>
      </c>
    </row>
    <row r="199" spans="1:12" ht="26.25">
      <c r="A199" s="25">
        <v>176</v>
      </c>
      <c r="B199" s="17" t="s">
        <v>441</v>
      </c>
      <c r="C199" s="17" t="s">
        <v>479</v>
      </c>
      <c r="D199" s="71" t="s">
        <v>622</v>
      </c>
      <c r="E199" s="72" t="s">
        <v>622</v>
      </c>
      <c r="F199" s="72" t="s">
        <v>622</v>
      </c>
      <c r="G199" s="68" t="s">
        <v>480</v>
      </c>
      <c r="H199" s="22" t="s">
        <v>622</v>
      </c>
      <c r="I199" s="22" t="s">
        <v>622</v>
      </c>
      <c r="J199" s="22" t="s">
        <v>622</v>
      </c>
      <c r="K199" s="22" t="s">
        <v>622</v>
      </c>
      <c r="L199" s="22" t="s">
        <v>622</v>
      </c>
    </row>
    <row r="200" spans="1:12" ht="26.25">
      <c r="A200" s="25">
        <v>177</v>
      </c>
      <c r="B200" s="17" t="s">
        <v>441</v>
      </c>
      <c r="C200" s="17" t="s">
        <v>481</v>
      </c>
      <c r="D200" s="71" t="s">
        <v>622</v>
      </c>
      <c r="E200" s="72" t="s">
        <v>622</v>
      </c>
      <c r="F200" s="72" t="s">
        <v>622</v>
      </c>
      <c r="G200" s="68" t="s">
        <v>482</v>
      </c>
      <c r="H200" s="22" t="s">
        <v>622</v>
      </c>
      <c r="I200" s="22" t="s">
        <v>622</v>
      </c>
      <c r="J200" s="22" t="s">
        <v>622</v>
      </c>
      <c r="K200" s="22" t="s">
        <v>622</v>
      </c>
      <c r="L200" s="22" t="s">
        <v>622</v>
      </c>
    </row>
    <row r="201" spans="1:12" ht="26.25">
      <c r="A201" s="25">
        <v>178</v>
      </c>
      <c r="B201" s="17" t="s">
        <v>441</v>
      </c>
      <c r="C201" s="17" t="s">
        <v>483</v>
      </c>
      <c r="D201" s="67">
        <v>25685</v>
      </c>
      <c r="E201" s="72" t="s">
        <v>622</v>
      </c>
      <c r="F201" s="72" t="s">
        <v>622</v>
      </c>
      <c r="G201" s="68" t="s">
        <v>484</v>
      </c>
      <c r="H201" s="22" t="s">
        <v>622</v>
      </c>
      <c r="I201" s="22" t="s">
        <v>622</v>
      </c>
      <c r="J201" s="22" t="s">
        <v>622</v>
      </c>
      <c r="K201" s="22" t="s">
        <v>622</v>
      </c>
      <c r="L201" s="22" t="s">
        <v>622</v>
      </c>
    </row>
    <row r="202" spans="1:12" ht="26.25">
      <c r="A202" s="25">
        <v>179</v>
      </c>
      <c r="B202" s="17" t="s">
        <v>441</v>
      </c>
      <c r="C202" s="17" t="s">
        <v>485</v>
      </c>
      <c r="D202" s="71" t="s">
        <v>622</v>
      </c>
      <c r="E202" s="72" t="s">
        <v>622</v>
      </c>
      <c r="F202" s="72" t="s">
        <v>622</v>
      </c>
      <c r="G202" s="68" t="s">
        <v>486</v>
      </c>
      <c r="H202" s="22" t="s">
        <v>622</v>
      </c>
      <c r="I202" s="22" t="s">
        <v>622</v>
      </c>
      <c r="J202" s="22" t="s">
        <v>622</v>
      </c>
      <c r="K202" s="22" t="s">
        <v>622</v>
      </c>
      <c r="L202" s="22" t="s">
        <v>622</v>
      </c>
    </row>
    <row r="203" spans="1:12" ht="26.25">
      <c r="A203" s="25">
        <v>180</v>
      </c>
      <c r="B203" s="17" t="s">
        <v>441</v>
      </c>
      <c r="C203" s="17" t="s">
        <v>487</v>
      </c>
      <c r="D203" s="71" t="s">
        <v>622</v>
      </c>
      <c r="E203" s="72" t="s">
        <v>622</v>
      </c>
      <c r="F203" s="72" t="s">
        <v>622</v>
      </c>
      <c r="G203" s="68" t="s">
        <v>488</v>
      </c>
      <c r="H203" s="22" t="s">
        <v>622</v>
      </c>
      <c r="I203" s="22" t="s">
        <v>622</v>
      </c>
      <c r="J203" s="22" t="s">
        <v>622</v>
      </c>
      <c r="K203" s="22" t="s">
        <v>622</v>
      </c>
      <c r="L203" s="22" t="s">
        <v>622</v>
      </c>
    </row>
    <row r="204" spans="1:12" ht="26.25">
      <c r="A204" s="25">
        <v>181</v>
      </c>
      <c r="B204" s="17" t="s">
        <v>441</v>
      </c>
      <c r="C204" s="17" t="s">
        <v>489</v>
      </c>
      <c r="D204" s="71" t="s">
        <v>622</v>
      </c>
      <c r="E204" s="72" t="s">
        <v>622</v>
      </c>
      <c r="F204" s="72" t="s">
        <v>622</v>
      </c>
      <c r="G204" s="68" t="s">
        <v>490</v>
      </c>
      <c r="H204" s="22" t="s">
        <v>622</v>
      </c>
      <c r="I204" s="22" t="s">
        <v>622</v>
      </c>
      <c r="J204" s="22" t="s">
        <v>622</v>
      </c>
      <c r="K204" s="22" t="s">
        <v>622</v>
      </c>
      <c r="L204" s="22" t="s">
        <v>622</v>
      </c>
    </row>
    <row r="205" spans="1:12" ht="26.25">
      <c r="A205" s="25">
        <v>182</v>
      </c>
      <c r="B205" s="17" t="s">
        <v>441</v>
      </c>
      <c r="C205" s="17" t="s">
        <v>491</v>
      </c>
      <c r="D205" s="71" t="s">
        <v>622</v>
      </c>
      <c r="E205" s="72" t="s">
        <v>622</v>
      </c>
      <c r="F205" s="72" t="s">
        <v>622</v>
      </c>
      <c r="G205" s="68" t="s">
        <v>492</v>
      </c>
      <c r="H205" s="22" t="s">
        <v>622</v>
      </c>
      <c r="I205" s="22" t="s">
        <v>622</v>
      </c>
      <c r="J205" s="22" t="s">
        <v>622</v>
      </c>
      <c r="K205" s="22" t="s">
        <v>622</v>
      </c>
      <c r="L205" s="22" t="s">
        <v>622</v>
      </c>
    </row>
    <row r="206" spans="1:12" ht="26.25">
      <c r="A206" s="25">
        <v>183</v>
      </c>
      <c r="B206" s="17" t="s">
        <v>441</v>
      </c>
      <c r="C206" s="17" t="s">
        <v>493</v>
      </c>
      <c r="D206" s="71" t="s">
        <v>622</v>
      </c>
      <c r="E206" s="72" t="s">
        <v>622</v>
      </c>
      <c r="F206" s="72" t="s">
        <v>622</v>
      </c>
      <c r="G206" s="68" t="s">
        <v>494</v>
      </c>
      <c r="H206" s="22" t="s">
        <v>622</v>
      </c>
      <c r="I206" s="22" t="s">
        <v>622</v>
      </c>
      <c r="J206" s="22" t="s">
        <v>622</v>
      </c>
      <c r="K206" s="22" t="s">
        <v>622</v>
      </c>
      <c r="L206" s="22" t="s">
        <v>622</v>
      </c>
    </row>
    <row r="207" spans="1:12" ht="26.25">
      <c r="A207" s="25">
        <v>184</v>
      </c>
      <c r="B207" s="17" t="s">
        <v>441</v>
      </c>
      <c r="C207" s="69" t="s">
        <v>495</v>
      </c>
      <c r="D207" s="71" t="s">
        <v>622</v>
      </c>
      <c r="E207" s="72" t="s">
        <v>622</v>
      </c>
      <c r="F207" s="72" t="s">
        <v>622</v>
      </c>
      <c r="G207" s="68" t="s">
        <v>496</v>
      </c>
      <c r="H207" s="22" t="s">
        <v>622</v>
      </c>
      <c r="I207" s="22" t="s">
        <v>622</v>
      </c>
      <c r="J207" s="22" t="s">
        <v>622</v>
      </c>
      <c r="K207" s="22" t="s">
        <v>622</v>
      </c>
      <c r="L207" s="22" t="s">
        <v>622</v>
      </c>
    </row>
    <row r="208" spans="1:12" ht="26.25">
      <c r="A208" s="25">
        <v>185</v>
      </c>
      <c r="B208" s="17" t="s">
        <v>441</v>
      </c>
      <c r="C208" s="69" t="s">
        <v>497</v>
      </c>
      <c r="D208" s="71" t="s">
        <v>622</v>
      </c>
      <c r="E208" s="72" t="s">
        <v>622</v>
      </c>
      <c r="F208" s="72" t="s">
        <v>622</v>
      </c>
      <c r="G208" s="68" t="s">
        <v>498</v>
      </c>
      <c r="H208" s="22" t="s">
        <v>622</v>
      </c>
      <c r="I208" s="22" t="s">
        <v>622</v>
      </c>
      <c r="J208" s="22" t="s">
        <v>622</v>
      </c>
      <c r="K208" s="22" t="s">
        <v>622</v>
      </c>
      <c r="L208" s="22" t="s">
        <v>622</v>
      </c>
    </row>
    <row r="209" spans="1:12" ht="33" customHeight="1">
      <c r="A209" s="114" t="s">
        <v>499</v>
      </c>
      <c r="B209" s="115"/>
      <c r="C209" s="70"/>
      <c r="D209" s="67"/>
      <c r="E209" s="65">
        <f>E178+E179</f>
        <v>972624.64</v>
      </c>
      <c r="F209" s="65">
        <f>F178+F179</f>
        <v>972624.64</v>
      </c>
      <c r="G209" s="64"/>
      <c r="H209" s="64"/>
      <c r="I209" s="64"/>
      <c r="J209" s="64"/>
      <c r="K209" s="64"/>
      <c r="L209" s="64"/>
    </row>
    <row r="210" spans="1:12" ht="18.75">
      <c r="A210" s="111" t="s">
        <v>371</v>
      </c>
      <c r="B210" s="112"/>
      <c r="C210" s="113"/>
      <c r="D210" s="20"/>
      <c r="E210" s="19">
        <f>E24+E36+E114+E119+E145+E148+E151+E167+E176+E209</f>
        <v>57003170.600000009</v>
      </c>
      <c r="F210" s="19">
        <f>F24+F36+F114+F119+F145+F148+F151+F167+F176+F209</f>
        <v>25622120.009999998</v>
      </c>
      <c r="G210" s="20"/>
      <c r="H210" s="20"/>
      <c r="I210" s="20"/>
      <c r="J210" s="20"/>
      <c r="K210" s="20"/>
      <c r="L210" s="20"/>
    </row>
    <row r="212" spans="1:12" ht="15.75">
      <c r="A212" s="75" t="s">
        <v>641</v>
      </c>
      <c r="B212" s="75"/>
      <c r="C212" s="34"/>
      <c r="D212" s="34"/>
      <c r="E212" s="34"/>
      <c r="H212" s="35" t="s">
        <v>650</v>
      </c>
      <c r="I212" s="35"/>
      <c r="J212" s="34"/>
    </row>
    <row r="213" spans="1:12" ht="15.75">
      <c r="A213" s="34"/>
      <c r="B213" s="34"/>
      <c r="C213" s="34"/>
      <c r="D213" s="34"/>
      <c r="E213" s="34"/>
      <c r="H213" s="34"/>
      <c r="I213" s="34"/>
      <c r="J213" s="34"/>
    </row>
    <row r="214" spans="1:12" ht="60">
      <c r="A214" s="76" t="s">
        <v>642</v>
      </c>
      <c r="B214" s="76"/>
      <c r="C214" s="36"/>
      <c r="E214" s="39" t="s">
        <v>645</v>
      </c>
      <c r="H214" s="41" t="s">
        <v>642</v>
      </c>
      <c r="I214" s="36"/>
      <c r="K214" s="39"/>
    </row>
    <row r="215" spans="1:12" ht="15.75">
      <c r="A215" s="34"/>
      <c r="B215" s="34"/>
      <c r="C215" s="37" t="s">
        <v>643</v>
      </c>
      <c r="E215" s="38" t="s">
        <v>644</v>
      </c>
      <c r="H215" s="34"/>
      <c r="I215" s="37" t="s">
        <v>643</v>
      </c>
      <c r="K215" s="42" t="s">
        <v>644</v>
      </c>
    </row>
    <row r="216" spans="1:12" ht="15.75">
      <c r="A216" s="34"/>
      <c r="B216" s="34"/>
      <c r="C216" s="34"/>
      <c r="E216" s="34"/>
      <c r="H216" s="34"/>
      <c r="I216" s="34"/>
      <c r="K216" s="43"/>
    </row>
    <row r="217" spans="1:12" ht="75">
      <c r="A217" s="76" t="s">
        <v>646</v>
      </c>
      <c r="B217" s="76"/>
      <c r="C217" s="36"/>
      <c r="E217" s="39" t="s">
        <v>647</v>
      </c>
      <c r="H217" s="41" t="s">
        <v>651</v>
      </c>
      <c r="I217" s="36"/>
      <c r="K217" s="40"/>
    </row>
    <row r="218" spans="1:12" ht="15.75">
      <c r="A218" s="34"/>
      <c r="B218" s="34"/>
      <c r="C218" s="37" t="s">
        <v>643</v>
      </c>
      <c r="E218" s="38" t="s">
        <v>644</v>
      </c>
      <c r="H218" s="34"/>
      <c r="I218" s="37" t="s">
        <v>643</v>
      </c>
      <c r="K218" s="42" t="s">
        <v>644</v>
      </c>
    </row>
    <row r="219" spans="1:12" ht="15.75">
      <c r="A219" s="34"/>
      <c r="B219" s="34"/>
      <c r="C219" s="34"/>
      <c r="D219" s="34"/>
      <c r="E219" s="34"/>
      <c r="H219" s="34"/>
      <c r="I219" s="34"/>
      <c r="J219" s="34"/>
    </row>
    <row r="220" spans="1:12" ht="15.75">
      <c r="A220" s="39" t="s">
        <v>648</v>
      </c>
      <c r="B220" s="40" t="s">
        <v>649</v>
      </c>
      <c r="C220" s="34"/>
      <c r="D220" s="34"/>
      <c r="E220" s="34"/>
      <c r="H220" s="39" t="s">
        <v>648</v>
      </c>
      <c r="I220" s="40" t="s">
        <v>649</v>
      </c>
      <c r="J220" s="34"/>
    </row>
  </sheetData>
  <mergeCells count="25">
    <mergeCell ref="A212:B212"/>
    <mergeCell ref="A214:B214"/>
    <mergeCell ref="A217:B217"/>
    <mergeCell ref="A176:C176"/>
    <mergeCell ref="A210:C210"/>
    <mergeCell ref="A209:B209"/>
    <mergeCell ref="A167:C167"/>
    <mergeCell ref="A149:L149"/>
    <mergeCell ref="A151:C151"/>
    <mergeCell ref="A168:L168"/>
    <mergeCell ref="A177:L177"/>
    <mergeCell ref="A145:C145"/>
    <mergeCell ref="A120:L120"/>
    <mergeCell ref="A146:L146"/>
    <mergeCell ref="A148:C148"/>
    <mergeCell ref="A152:L152"/>
    <mergeCell ref="A1:L1"/>
    <mergeCell ref="A37:L37"/>
    <mergeCell ref="A114:C114"/>
    <mergeCell ref="A115:L115"/>
    <mergeCell ref="A119:C119"/>
    <mergeCell ref="A5:L5"/>
    <mergeCell ref="A25:L25"/>
    <mergeCell ref="A24:C24"/>
    <mergeCell ref="A36:C36"/>
  </mergeCells>
  <pageMargins left="0.31" right="0.37" top="0.31" bottom="0.34" header="0.31496062992125984" footer="0.31496062992125984"/>
  <pageSetup paperSize="9" scale="73" fitToHeight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ДИ</vt:lpstr>
      <vt:lpstr>ЗУ</vt:lpstr>
      <vt:lpstr>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2020-02-19T06:20:44Z</dcterms:modified>
</cp:coreProperties>
</file>